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20" yWindow="168" windowWidth="12180" windowHeight="11400" firstSheet="4" activeTab="4"/>
  </bookViews>
  <sheets>
    <sheet name="Vị trí nguy hiểm trên ĐTNĐ" sheetId="1" state="hidden" r:id="rId1"/>
    <sheet name="Mẫu BC hoàn chỉnh" sheetId="2" state="hidden" r:id="rId2"/>
    <sheet name="Khai thác cát" sheetId="3" state="hidden" r:id="rId3"/>
    <sheet name="Sạt lở" sheetId="4" state="hidden" r:id="rId4"/>
    <sheet name="Phu lục 1" sheetId="5" r:id="rId5"/>
    <sheet name="Phu lục 2" sheetId="6" r:id="rId6"/>
  </sheets>
  <definedNames>
    <definedName name="_xlnm.Print_Titles" localSheetId="1">'Mẫu BC hoàn chỉnh'!$2:$4</definedName>
    <definedName name="_xlnm.Print_Titles" localSheetId="4">'Phu lục 1'!$3:$5</definedName>
    <definedName name="_xlnm.Print_Titles" localSheetId="5">'Phu lục 2'!$5:$7</definedName>
    <definedName name="_xlnm.Print_Titles" localSheetId="0">'Vị trí nguy hiểm trên ĐTNĐ'!$2:$4</definedName>
  </definedNames>
  <calcPr fullCalcOnLoad="1"/>
</workbook>
</file>

<file path=xl/comments3.xml><?xml version="1.0" encoding="utf-8"?>
<comments xmlns="http://schemas.openxmlformats.org/spreadsheetml/2006/main">
  <authors>
    <author>MANH CUONG</author>
    <author>User</author>
    <author>HUU TAI</author>
    <author>NGUYEN</author>
  </authors>
  <commentList>
    <comment ref="F10" authorId="0">
      <text>
        <r>
          <rPr>
            <b/>
            <sz val="9"/>
            <rFont val="Tahoma"/>
            <family val="0"/>
          </rPr>
          <t>MANH CUONG:</t>
        </r>
        <r>
          <rPr>
            <sz val="9"/>
            <rFont val="Tahoma"/>
            <family val="0"/>
          </rPr>
          <t xml:space="preserve">
02/GP-UBND ngày 5/4/2013</t>
        </r>
      </text>
    </comment>
    <comment ref="J11" authorId="1">
      <text>
        <r>
          <rPr>
            <b/>
            <sz val="8"/>
            <color indexed="8"/>
            <rFont val="Times New Roman"/>
            <family val="1"/>
          </rPr>
          <t>vb 986 ngày 8/7/2013</t>
        </r>
      </text>
    </comment>
    <comment ref="F12" authorId="2">
      <text>
        <r>
          <rPr>
            <b/>
            <sz val="8"/>
            <color indexed="8"/>
            <rFont val="Times New Roman"/>
            <family val="1"/>
          </rPr>
          <t>HUU TAI:</t>
        </r>
        <r>
          <rPr>
            <sz val="8"/>
            <color indexed="8"/>
            <rFont val="Times New Roman"/>
            <family val="1"/>
          </rPr>
          <t xml:space="preserve">
giay phep 643 ngay 3/7/2013</t>
        </r>
      </text>
    </comment>
    <comment ref="J12" authorId="1">
      <text>
        <r>
          <rPr>
            <b/>
            <sz val="8"/>
            <rFont val="Times New Roman"/>
            <family val="1"/>
          </rPr>
          <t>User:</t>
        </r>
        <r>
          <rPr>
            <sz val="8"/>
            <rFont val="Times New Roman"/>
            <family val="1"/>
          </rPr>
          <t xml:space="preserve">
vb 27 ngày 21/01/2014</t>
        </r>
      </text>
    </comment>
    <comment ref="F13" authorId="2">
      <text>
        <r>
          <rPr>
            <b/>
            <sz val="8"/>
            <color indexed="8"/>
            <rFont val="Times New Roman"/>
            <family val="1"/>
          </rPr>
          <t>HUU TAI:</t>
        </r>
        <r>
          <rPr>
            <sz val="8"/>
            <color indexed="8"/>
            <rFont val="Times New Roman"/>
            <family val="1"/>
          </rPr>
          <t xml:space="preserve">
giay phep 643 ngay 3/7/2013</t>
        </r>
      </text>
    </comment>
    <comment ref="J13" authorId="1">
      <text>
        <r>
          <rPr>
            <b/>
            <sz val="8"/>
            <rFont val="Times New Roman"/>
            <family val="1"/>
          </rPr>
          <t>User:</t>
        </r>
        <r>
          <rPr>
            <sz val="8"/>
            <rFont val="Times New Roman"/>
            <family val="1"/>
          </rPr>
          <t xml:space="preserve">
vb 27 ngày 21/01/2014</t>
        </r>
      </text>
    </comment>
    <comment ref="J14" authorId="1">
      <text>
        <r>
          <rPr>
            <b/>
            <sz val="8"/>
            <color indexed="8"/>
            <rFont val="Times New Roman"/>
            <family val="1"/>
          </rPr>
          <t>vb 986 ngày 8/7/2013</t>
        </r>
      </text>
    </comment>
    <comment ref="F15" authorId="1">
      <text>
        <r>
          <rPr>
            <b/>
            <sz val="8"/>
            <color indexed="8"/>
            <rFont val="Times New Roman"/>
            <family val="1"/>
          </rPr>
          <t>User:</t>
        </r>
        <r>
          <rPr>
            <sz val="8"/>
            <color indexed="8"/>
            <rFont val="Times New Roman"/>
            <family val="1"/>
          </rPr>
          <t xml:space="preserve">
so 04 ngay 23-4-2013</t>
        </r>
      </text>
    </comment>
    <comment ref="I15" authorId="1">
      <text>
        <r>
          <rPr>
            <b/>
            <sz val="8"/>
            <color indexed="8"/>
            <rFont val="Tahoma"/>
            <family val="2"/>
          </rPr>
          <t>User:</t>
        </r>
        <r>
          <rPr>
            <sz val="8"/>
            <color indexed="8"/>
            <rFont val="Tahoma"/>
            <family val="2"/>
          </rPr>
          <t xml:space="preserve">
CO PHUONG AN</t>
        </r>
      </text>
    </comment>
    <comment ref="J15" authorId="1">
      <text>
        <r>
          <rPr>
            <b/>
            <sz val="8"/>
            <rFont val="Times New Roman"/>
            <family val="1"/>
          </rPr>
          <t>User:</t>
        </r>
        <r>
          <rPr>
            <sz val="8"/>
            <rFont val="Times New Roman"/>
            <family val="1"/>
          </rPr>
          <t xml:space="preserve">
vb 27 ngày 21/01/2014</t>
        </r>
      </text>
    </comment>
    <comment ref="F16"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16" authorId="1">
      <text>
        <r>
          <rPr>
            <b/>
            <sz val="8"/>
            <rFont val="Tahoma"/>
            <family val="2"/>
          </rPr>
          <t>User:</t>
        </r>
        <r>
          <rPr>
            <sz val="8"/>
            <rFont val="Tahoma"/>
            <family val="2"/>
          </rPr>
          <t xml:space="preserve">
PADBGT: 277/CC..-QLHT ng 29/2/2016
04 p - 02 cot TB</t>
        </r>
      </text>
    </comment>
    <comment ref="F17"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17" authorId="1">
      <text>
        <r>
          <rPr>
            <b/>
            <sz val="8"/>
            <rFont val="Tahoma"/>
            <family val="2"/>
          </rPr>
          <t>User:</t>
        </r>
        <r>
          <rPr>
            <sz val="8"/>
            <rFont val="Tahoma"/>
            <family val="2"/>
          </rPr>
          <t xml:space="preserve">
PADBGT: 277/CC..-QLHT ng 29/2/2016
04 p - 02 cot TB</t>
        </r>
      </text>
    </comment>
    <comment ref="F18" authorId="2">
      <text>
        <r>
          <rPr>
            <b/>
            <sz val="8"/>
            <rFont val="Times New Roman"/>
            <family val="1"/>
          </rPr>
          <t>HUU TAI:</t>
        </r>
        <r>
          <rPr>
            <sz val="8"/>
            <rFont val="Times New Roman"/>
            <family val="1"/>
          </rPr>
          <t xml:space="preserve">
giay phep 1255  ngày 28/12/2012</t>
        </r>
      </text>
    </comment>
    <comment ref="I18" authorId="1">
      <text>
        <r>
          <rPr>
            <b/>
            <sz val="8"/>
            <rFont val="Tahoma"/>
            <family val="2"/>
          </rPr>
          <t>User:</t>
        </r>
        <r>
          <rPr>
            <sz val="8"/>
            <rFont val="Tahoma"/>
            <family val="2"/>
          </rPr>
          <t xml:space="preserve">
CO PHUONG AN</t>
        </r>
      </text>
    </comment>
    <comment ref="J18" authorId="1">
      <text>
        <r>
          <rPr>
            <b/>
            <sz val="8"/>
            <rFont val="Times New Roman"/>
            <family val="1"/>
          </rPr>
          <t>User:</t>
        </r>
        <r>
          <rPr>
            <sz val="8"/>
            <rFont val="Times New Roman"/>
            <family val="1"/>
          </rPr>
          <t xml:space="preserve">
vb 27 ngày 21/01/2014</t>
        </r>
      </text>
    </comment>
    <comment ref="F19"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19" authorId="1">
      <text>
        <r>
          <rPr>
            <b/>
            <sz val="8"/>
            <rFont val="Tahoma"/>
            <family val="2"/>
          </rPr>
          <t>User:</t>
        </r>
        <r>
          <rPr>
            <sz val="8"/>
            <rFont val="Tahoma"/>
            <family val="2"/>
          </rPr>
          <t xml:space="preserve">
PADBGT: 277/CC..-QLHT ng 29/2/2016
03 p - 02 cot TB</t>
        </r>
      </text>
    </comment>
    <comment ref="F20"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20" authorId="1">
      <text>
        <r>
          <rPr>
            <b/>
            <sz val="8"/>
            <rFont val="Tahoma"/>
            <family val="2"/>
          </rPr>
          <t>User:</t>
        </r>
        <r>
          <rPr>
            <sz val="8"/>
            <rFont val="Tahoma"/>
            <family val="2"/>
          </rPr>
          <t xml:space="preserve">
PADBGT: 277/CC..-QLHT ng 29/2/2016
05 p - 02 cot TB</t>
        </r>
      </text>
    </comment>
    <comment ref="F21" authorId="2">
      <text>
        <r>
          <rPr>
            <b/>
            <sz val="8"/>
            <rFont val="Times New Roman"/>
            <family val="1"/>
          </rPr>
          <t>HUU TAI:</t>
        </r>
        <r>
          <rPr>
            <sz val="8"/>
            <rFont val="Times New Roman"/>
            <family val="1"/>
          </rPr>
          <t xml:space="preserve">
giay phep 1255  ngày 28/12/2012</t>
        </r>
      </text>
    </comment>
    <comment ref="J21" authorId="1">
      <text>
        <r>
          <rPr>
            <b/>
            <sz val="8"/>
            <rFont val="Times New Roman"/>
            <family val="1"/>
          </rPr>
          <t>User:</t>
        </r>
        <r>
          <rPr>
            <sz val="8"/>
            <rFont val="Times New Roman"/>
            <family val="1"/>
          </rPr>
          <t xml:space="preserve">
vb 27 ngày 21/01/2014</t>
        </r>
      </text>
    </comment>
    <comment ref="F22"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22" authorId="1">
      <text>
        <r>
          <rPr>
            <b/>
            <sz val="8"/>
            <rFont val="Tahoma"/>
            <family val="2"/>
          </rPr>
          <t>User:</t>
        </r>
        <r>
          <rPr>
            <sz val="8"/>
            <rFont val="Tahoma"/>
            <family val="2"/>
          </rPr>
          <t xml:space="preserve">
PADBGT: 277/CC..-QLHT ng 29/2/2016
03 p - 02 cot TB</t>
        </r>
      </text>
    </comment>
    <comment ref="F23" authorId="2">
      <text>
        <r>
          <rPr>
            <b/>
            <sz val="8"/>
            <color indexed="8"/>
            <rFont val="Times New Roman"/>
            <family val="1"/>
          </rPr>
          <t>HUU TAI:</t>
        </r>
        <r>
          <rPr>
            <sz val="8"/>
            <color indexed="8"/>
            <rFont val="Times New Roman"/>
            <family val="1"/>
          </rPr>
          <t xml:space="preserve">
giay phep 631 ngay 3/8/2012</t>
        </r>
      </text>
    </comment>
    <comment ref="J23" authorId="1">
      <text>
        <r>
          <rPr>
            <b/>
            <sz val="8"/>
            <color indexed="8"/>
            <rFont val="Times New Roman"/>
            <family val="1"/>
          </rPr>
          <t>User:</t>
        </r>
        <r>
          <rPr>
            <sz val="8"/>
            <color indexed="8"/>
            <rFont val="Times New Roman"/>
            <family val="1"/>
          </rPr>
          <t xml:space="preserve">
so 211 ngay 31-5-2007</t>
        </r>
      </text>
    </comment>
    <comment ref="F24" authorId="2">
      <text>
        <r>
          <rPr>
            <sz val="8"/>
            <color indexed="8"/>
            <rFont val="Times New Roman"/>
            <family val="1"/>
          </rPr>
          <t>giay phep 06 ngay 23/4/2013</t>
        </r>
      </text>
    </comment>
    <comment ref="F25" authorId="2">
      <text>
        <r>
          <rPr>
            <sz val="8"/>
            <color indexed="8"/>
            <rFont val="Times New Roman"/>
            <family val="1"/>
          </rPr>
          <t>giay phep 01 ngay 22/4/2014</t>
        </r>
      </text>
    </comment>
    <comment ref="J25" authorId="3">
      <text>
        <r>
          <t/>
        </r>
      </text>
    </comment>
    <comment ref="F26" authorId="1">
      <text>
        <r>
          <rPr>
            <b/>
            <sz val="8"/>
            <color indexed="8"/>
            <rFont val="Times New Roman"/>
            <family val="1"/>
          </rPr>
          <t>User:</t>
        </r>
        <r>
          <rPr>
            <sz val="8"/>
            <color indexed="8"/>
            <rFont val="Times New Roman"/>
            <family val="1"/>
          </rPr>
          <t xml:space="preserve">
989 ngay 27/10/2010 cua UBND tinh Dong Thap
Cấp mới: 262/GP-UBND ng 07/3/2016 của Đồng Tháp
Th/han: 02 năm, đến T3/2018
Tr/lg: Khu 1 là 2.237.781 m3
CS KT : 1.100.000 m3/năm, code KT: -15m
PADBGT: 427/CC..-QLHT ng 25/3/2016, 03 phao B4.2</t>
        </r>
      </text>
    </comment>
    <comment ref="F27" authorId="1">
      <text>
        <r>
          <rPr>
            <sz val="8"/>
            <color indexed="8"/>
            <rFont val="Times New Roman"/>
            <family val="1"/>
          </rPr>
          <t>so 03 ngay 16-4-2013</t>
        </r>
      </text>
    </comment>
    <comment ref="J27" authorId="1">
      <text>
        <r>
          <rPr>
            <b/>
            <sz val="8"/>
            <color indexed="8"/>
            <rFont val="Times New Roman"/>
            <family val="1"/>
          </rPr>
          <t>User:</t>
        </r>
        <r>
          <rPr>
            <sz val="8"/>
            <color indexed="8"/>
            <rFont val="Times New Roman"/>
            <family val="1"/>
          </rPr>
          <t xml:space="preserve">
T3-2008</t>
        </r>
      </text>
    </comment>
    <comment ref="F28" authorId="1">
      <text>
        <r>
          <rPr>
            <b/>
            <sz val="8"/>
            <color indexed="8"/>
            <rFont val="Times New Roman"/>
            <family val="1"/>
          </rPr>
          <t>User:</t>
        </r>
        <r>
          <rPr>
            <sz val="8"/>
            <color indexed="8"/>
            <rFont val="Times New Roman"/>
            <family val="1"/>
          </rPr>
          <t xml:space="preserve">
989 ngay 27/10/2010 cua UBND tinh Dong Thap
Cấp mới: 262/GP-UBND ng 07/3/2016 của Đồng Tháp
Th/han: 02 năm, đến T3/2018
Tr/lg: Khu 2a là 2.060.778 m3
CS KT : 200.000 m3/năm, code KT: -17m
PADBGT: 427/CC..-QLHT ng 25/3/2016, 03 phao B4.2</t>
        </r>
      </text>
    </comment>
    <comment ref="F29" authorId="1">
      <text>
        <r>
          <rPr>
            <b/>
            <sz val="8"/>
            <color indexed="8"/>
            <rFont val="Times New Roman"/>
            <family val="1"/>
          </rPr>
          <t>User:</t>
        </r>
        <r>
          <rPr>
            <sz val="8"/>
            <color indexed="8"/>
            <rFont val="Times New Roman"/>
            <family val="1"/>
          </rPr>
          <t xml:space="preserve">
989 ngay 27/10/2010 cua UBND tinh Dong Thap
Cấp mới: 262/GP-UBND ng 07/3/2016 của Đồng Tháp
Th/han: 02 năm, đến T3/2018
Tr/lg: Khu 2a là 2.060.778 m3
CS KT : 200.000 m3/năm, code KT: -17m
PADBGT: 427/CC..-QLHT ng 25/3/2016, 03 phao B4.2</t>
        </r>
      </text>
    </comment>
    <comment ref="F30" authorId="1">
      <text>
        <r>
          <rPr>
            <b/>
            <sz val="8"/>
            <color indexed="8"/>
            <rFont val="Times New Roman"/>
            <family val="1"/>
          </rPr>
          <t>User:</t>
        </r>
        <r>
          <rPr>
            <sz val="8"/>
            <color indexed="8"/>
            <rFont val="Times New Roman"/>
            <family val="1"/>
          </rPr>
          <t xml:space="preserve">
989 ngay 27/10/2010 cua UBND tinh Dong Thap
Cấp mới: 262/GP-UBND ng 07/3/2016 của Đồng Tháp
Th/han: 02 năm, đến T3/2018
Tr/lg: Khu 2a là 2.060.778 m3
CS KT : 200.000 m3/năm, code KT: -17m
PADBGT: 427/CC..-QLHT ng 25/3/2016, 03 phao B4.2</t>
        </r>
      </text>
    </comment>
    <comment ref="F31"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31" authorId="1">
      <text>
        <r>
          <rPr>
            <b/>
            <sz val="8"/>
            <rFont val="Tahoma"/>
            <family val="2"/>
          </rPr>
          <t>User:</t>
        </r>
        <r>
          <rPr>
            <sz val="8"/>
            <rFont val="Tahoma"/>
            <family val="2"/>
          </rPr>
          <t xml:space="preserve">
PADBGT: 277/CC..-QLHT ng 29/2/2016
02 p - 02 cot TB</t>
        </r>
      </text>
    </comment>
    <comment ref="F32" authorId="1">
      <text>
        <r>
          <rPr>
            <b/>
            <sz val="8"/>
            <rFont val="Times New Roman"/>
            <family val="1"/>
          </rPr>
          <t>User:</t>
        </r>
        <r>
          <rPr>
            <sz val="8"/>
            <rFont val="Times New Roman"/>
            <family val="1"/>
          </rPr>
          <t xml:space="preserve">
860/QD-UBND.HC 30-8-2013</t>
        </r>
      </text>
    </comment>
    <comment ref="F33" authorId="1">
      <text>
        <r>
          <rPr>
            <b/>
            <sz val="8"/>
            <rFont val="Times New Roman"/>
            <family val="1"/>
          </rPr>
          <t>User:</t>
        </r>
        <r>
          <rPr>
            <sz val="8"/>
            <rFont val="Times New Roman"/>
            <family val="1"/>
          </rPr>
          <t xml:space="preserve">
860/QD-UBND.HC 30-8-2013</t>
        </r>
      </text>
    </comment>
    <comment ref="F34" authorId="1">
      <text>
        <r>
          <rPr>
            <b/>
            <sz val="8"/>
            <rFont val="Times New Roman"/>
            <family val="1"/>
          </rPr>
          <t>User:</t>
        </r>
        <r>
          <rPr>
            <sz val="8"/>
            <rFont val="Times New Roman"/>
            <family val="1"/>
          </rPr>
          <t xml:space="preserve">
860/QD-UBND.HC 30-8-2013</t>
        </r>
      </text>
    </comment>
    <comment ref="F36" authorId="2">
      <text>
        <r>
          <rPr>
            <b/>
            <sz val="8"/>
            <rFont val="Times New Roman"/>
            <family val="1"/>
          </rPr>
          <t>HUU TAI:</t>
        </r>
        <r>
          <rPr>
            <sz val="8"/>
            <rFont val="Times New Roman"/>
            <family val="1"/>
          </rPr>
          <t xml:space="preserve">
giay phep 1255  ngày 28/12/2012
Cấp lại 1471/GP-UBND 31/12/2015:
tru lg kthac: 20.158.000
CSKT: 4.500.000/năm
Hạn KT: 21/12/2017  </t>
        </r>
      </text>
    </comment>
    <comment ref="I36" authorId="1">
      <text>
        <r>
          <rPr>
            <b/>
            <sz val="8"/>
            <rFont val="Tahoma"/>
            <family val="2"/>
          </rPr>
          <t>User:</t>
        </r>
        <r>
          <rPr>
            <sz val="8"/>
            <rFont val="Tahoma"/>
            <family val="2"/>
          </rPr>
          <t xml:space="preserve">
PADBGT: 277/CC..-QLHT ng 29/2/2016
04 p - 02 cot TB</t>
        </r>
      </text>
    </comment>
    <comment ref="J36" authorId="1">
      <text>
        <r>
          <rPr>
            <sz val="8"/>
            <rFont val="Times New Roman"/>
            <family val="1"/>
          </rPr>
          <t xml:space="preserve">
cap lai: 277/CC..-QLHT 29/2/2016</t>
        </r>
      </text>
    </comment>
    <comment ref="F38" authorId="1">
      <text>
        <r>
          <rPr>
            <b/>
            <sz val="8"/>
            <color indexed="8"/>
            <rFont val="Tahoma"/>
            <family val="2"/>
          </rPr>
          <t>User:</t>
        </r>
        <r>
          <rPr>
            <sz val="8"/>
            <color indexed="8"/>
            <rFont val="Tahoma"/>
            <family val="2"/>
          </rPr>
          <t xml:space="preserve">
QĐ 1650 ngày 24/9/2012</t>
        </r>
      </text>
    </comment>
    <comment ref="J38" authorId="1">
      <text>
        <r>
          <rPr>
            <b/>
            <sz val="8"/>
            <color indexed="8"/>
            <rFont val="Times New Roman"/>
            <family val="1"/>
          </rPr>
          <t>User:
CV 244 ngay 25/4/2012</t>
        </r>
      </text>
    </comment>
    <comment ref="F39" authorId="2">
      <text>
        <r>
          <rPr>
            <sz val="8"/>
            <color indexed="8"/>
            <rFont val="Times New Roman"/>
            <family val="1"/>
          </rPr>
          <t>Giay phep 1255 ngay 28/12/2012</t>
        </r>
      </text>
    </comment>
    <comment ref="J39" authorId="1">
      <text>
        <r>
          <rPr>
            <b/>
            <sz val="8"/>
            <color indexed="8"/>
            <rFont val="Times New Roman"/>
            <family val="1"/>
          </rPr>
          <t>User:
CV 244 ngay 25/4/2012</t>
        </r>
      </text>
    </comment>
    <comment ref="F40" authorId="2">
      <text>
        <r>
          <rPr>
            <sz val="8"/>
            <color indexed="8"/>
            <rFont val="Times New Roman"/>
            <family val="1"/>
          </rPr>
          <t>Giay phep 1255 ngay 28/12/2012</t>
        </r>
      </text>
    </comment>
    <comment ref="J40" authorId="1">
      <text>
        <r>
          <rPr>
            <b/>
            <sz val="8"/>
            <color indexed="8"/>
            <rFont val="Times New Roman"/>
            <family val="1"/>
          </rPr>
          <t>User:
CV 244 ngay 25/4/2012</t>
        </r>
      </text>
    </comment>
    <comment ref="F41" authorId="2">
      <text>
        <r>
          <rPr>
            <sz val="8"/>
            <color indexed="8"/>
            <rFont val="Times New Roman"/>
            <family val="1"/>
          </rPr>
          <t>Giay phep 1255 ngay 28/12/2012</t>
        </r>
      </text>
    </comment>
    <comment ref="J41" authorId="1">
      <text>
        <r>
          <rPr>
            <b/>
            <sz val="8"/>
            <color indexed="8"/>
            <rFont val="Times New Roman"/>
            <family val="1"/>
          </rPr>
          <t>User:
CV 244 ngay 25/4/2012</t>
        </r>
      </text>
    </comment>
    <comment ref="F42" authorId="1">
      <text>
        <r>
          <rPr>
            <b/>
            <sz val="8"/>
            <rFont val="Times New Roman"/>
            <family val="1"/>
          </rPr>
          <t>User:</t>
        </r>
        <r>
          <rPr>
            <sz val="8"/>
            <rFont val="Times New Roman"/>
            <family val="1"/>
          </rPr>
          <t xml:space="preserve">
860/QD-UBND.HC 30-8-2013</t>
        </r>
      </text>
    </comment>
    <comment ref="F43" authorId="1">
      <text>
        <r>
          <rPr>
            <b/>
            <sz val="8"/>
            <rFont val="Times New Roman"/>
            <family val="1"/>
          </rPr>
          <t>User:</t>
        </r>
        <r>
          <rPr>
            <sz val="8"/>
            <rFont val="Times New Roman"/>
            <family val="1"/>
          </rPr>
          <t xml:space="preserve">
860/QD-UBND.HC 30-8-2013</t>
        </r>
      </text>
    </comment>
  </commentList>
</comments>
</file>

<file path=xl/sharedStrings.xml><?xml version="1.0" encoding="utf-8"?>
<sst xmlns="http://schemas.openxmlformats.org/spreadsheetml/2006/main" count="4950" uniqueCount="1777">
  <si>
    <t>STT</t>
  </si>
  <si>
    <t>Vị trí</t>
  </si>
  <si>
    <t>Trụ chống va</t>
  </si>
  <si>
    <t>Đơn vị quản lý cầu</t>
  </si>
  <si>
    <t>Thuộc địa phận tỉnh</t>
  </si>
  <si>
    <t>Sông, Kinh</t>
  </si>
  <si>
    <t>Tình trạng</t>
  </si>
  <si>
    <t>Kết cấu</t>
  </si>
  <si>
    <t>BTCT</t>
  </si>
  <si>
    <t>Khu QL Đường bộ 7</t>
  </si>
  <si>
    <t>Đồng Nai</t>
  </si>
  <si>
    <t xml:space="preserve">Lý trình Km
 </t>
  </si>
  <si>
    <t>Báo Hiệu ĐTNĐ đã lắp đặt</t>
  </si>
  <si>
    <t>Ghi chú</t>
  </si>
  <si>
    <t>Tốt</t>
  </si>
  <si>
    <t>Khung thép</t>
  </si>
  <si>
    <t>Điểm đen</t>
  </si>
  <si>
    <t>Phạm vi chiều dài (m)</t>
  </si>
  <si>
    <t>Chuẩn tắc luồng tại đểm đen</t>
  </si>
  <si>
    <t>Độ sâu luồng 
(m)</t>
  </si>
  <si>
    <t>Chiều rộng luồng
(m)</t>
  </si>
  <si>
    <t>BH chỉ giới hạn, vị trí luồng 
(ký hiệu - số lượng)</t>
  </si>
  <si>
    <t>BH chỉ VT nguy hiểm, VCN trên luồng
(ký hiệu - số lượng)</t>
  </si>
  <si>
    <t>BH thông báo chỉ dẫn
(Ký hiệu - số lượng)</t>
  </si>
  <si>
    <t>Chiều rộng sông, kênh
(m)</t>
  </si>
  <si>
    <t>Tĩnh không
(m)</t>
  </si>
  <si>
    <t xml:space="preserve">Luồng cạn (hẹp) Chợ Gạo  </t>
  </si>
  <si>
    <t>Cầu Đồng Nai 1 &amp;2</t>
  </si>
  <si>
    <t>Hạn chế tĩnh không, 
tốc độ dòng chảy cao</t>
  </si>
  <si>
    <t>Sông Đồng Nai</t>
  </si>
  <si>
    <t>34+250</t>
  </si>
  <si>
    <t>&gt;6.0</t>
  </si>
  <si>
    <t xml:space="preserve">B5.1 (2)
C1.1.3 (4)
C1.1.4 (4)
C2.1 (2)
C2.3 (2)
C5.2 (2)
</t>
  </si>
  <si>
    <t>A1.1 (2)
A1.2 (2)
C1.4 (4)
C5.4 (4)
C2.1 (2)
C2.3 (2)</t>
  </si>
  <si>
    <t xml:space="preserve">B5.1 (2)
C1.1.3 (4)
C1.1.4 (4)
A1.1 (2)
A1.2 (2)
</t>
  </si>
  <si>
    <t>BT</t>
  </si>
  <si>
    <t>Cầu Ghềnh</t>
  </si>
  <si>
    <t>38+050</t>
  </si>
  <si>
    <t>Cục đường sắt</t>
  </si>
  <si>
    <t>Cầu Bến Lức 1 &amp;2</t>
  </si>
  <si>
    <t>Hạn chế tĩnh không, 
gần ngã ba, dòng chảy phức tạp</t>
  </si>
  <si>
    <t>Sông Vàm Cỏ Đông</t>
  </si>
  <si>
    <t>21+770</t>
  </si>
  <si>
    <t>Yếu</t>
  </si>
  <si>
    <t>Thép dàn</t>
  </si>
  <si>
    <t>Cục Quản lý đường bộ 4</t>
  </si>
  <si>
    <t>Long An</t>
  </si>
  <si>
    <t>Cầu Phú Long cũ</t>
  </si>
  <si>
    <t>Sông Sài Gòn</t>
  </si>
  <si>
    <t>42+570</t>
  </si>
  <si>
    <t>&gt;2.8</t>
  </si>
  <si>
    <t xml:space="preserve">Bờ phải - dàn trụ, kiềng  BTCT;
 Bờ trài - Thép dản </t>
  </si>
  <si>
    <t>Cty Quản lý Cầu phà TP. HCM</t>
  </si>
  <si>
    <t>Tp.HCM- 
Bình Dương</t>
  </si>
  <si>
    <t>Ngã ba kinh Nước 
Mặn - sông Cần Giuộc</t>
  </si>
  <si>
    <t>Khu vực ngã ba, dòng chảy phức tạp, mật độ phương tiện cao, tải trọng lớn</t>
  </si>
  <si>
    <t>Kinh Nước 
Mặn - sông Cần Giuộc</t>
  </si>
  <si>
    <t>9+900 
S Cần Giuộc; 0+000 KNM</t>
  </si>
  <si>
    <t>290
S Cần Giuộc; 105 - KNM</t>
  </si>
  <si>
    <t>B1 (1)</t>
  </si>
  <si>
    <t>Có lắp đặt các 
BH trong khu vực</t>
  </si>
  <si>
    <t>Ngã ba sông Chợ Đệm
Bến Lức - sông Vàm Cỏ Đông</t>
  </si>
  <si>
    <t>Sông Chợ Đệm
Bến Lức - sông Vàm Cỏ Đông</t>
  </si>
  <si>
    <t>20+000 S CĐệm BLức; 22+100 
S VCĐ</t>
  </si>
  <si>
    <t xml:space="preserve"> 60 S CĐệm BLức; 
210 S VCĐ</t>
  </si>
  <si>
    <t>Bãi cạn</t>
  </si>
  <si>
    <t>Bãi cạn đồn Rạch Cốc</t>
  </si>
  <si>
    <t>Bãi cạn lấn luồng sang phí bờ phải, bồi lắng nhanh</t>
  </si>
  <si>
    <t>Sông Vàm Cỏ</t>
  </si>
  <si>
    <t>0+500 đến 2+900 phía bờ trái</t>
  </si>
  <si>
    <t>A1.1 (3)
A1.2 (3)</t>
  </si>
  <si>
    <t>Được lắp đặt các BH dẫn luồng qua khu vực</t>
  </si>
  <si>
    <t>Bãi đá ngầm Sai Ga</t>
  </si>
  <si>
    <t>lấn luồng 20 m</t>
  </si>
  <si>
    <t>35+700 đến
35+900 
phía bờ trái</t>
  </si>
  <si>
    <t>A1.2 (2)</t>
  </si>
  <si>
    <t>Được lắp đặt các BH dẫn luồng qua khu vực. Luồng ép bờ phải</t>
  </si>
  <si>
    <t>Bãi đá cầu Gềnh</t>
  </si>
  <si>
    <t>37+300 đến
37+400 
phía bờ trái</t>
  </si>
  <si>
    <t>A1.1 (2)
A1.2 (2)</t>
  </si>
  <si>
    <t>Bãi đá ông Nghê</t>
  </si>
  <si>
    <t>62+750 đến
63+180 
phía bờ phải</t>
  </si>
  <si>
    <t>A1.1 (3)</t>
  </si>
  <si>
    <t>Được lắp đặt các BH dẫn luồng qua khu vực. Luồng ép bờ trái</t>
  </si>
  <si>
    <t>Bãi đá ông Nghê 
(nhánh phụ)</t>
  </si>
  <si>
    <t>lấn luồng 10 m</t>
  </si>
  <si>
    <t>6+470 đến
6+500 
phía bờ phải</t>
  </si>
  <si>
    <t>Chưa được lắp đặt các BH. Luồng ép bờ trái, Đã có hồ sơ xin bổ sung 2017</t>
  </si>
  <si>
    <t>Bãi đá rạch Bà Đặng</t>
  </si>
  <si>
    <t>67+800 đến
68+040 
phía bờ trái</t>
  </si>
  <si>
    <t>A1.1 (1)
A1.2 (2)</t>
  </si>
  <si>
    <t>Bãi đá Tân Định - rạch Đông</t>
  </si>
  <si>
    <t>73+650 đến
74+600 
phía bờ trái</t>
  </si>
  <si>
    <t>A1.1 (1)
A1.2 (4)</t>
  </si>
  <si>
    <t>I</t>
  </si>
  <si>
    <t>Cầu trên tuyến</t>
  </si>
  <si>
    <t>Cầu Long Bình 3</t>
  </si>
  <si>
    <t>Dòng chảy
xiết, xoáy</t>
  </si>
  <si>
    <t>Kinh Trà
Vinh</t>
  </si>
  <si>
    <t>0+800</t>
  </si>
  <si>
    <t xml:space="preserve"> -</t>
  </si>
  <si>
    <t>Sở GTVT
Trà Vinh</t>
  </si>
  <si>
    <t>Cầu Long Bình 1</t>
  </si>
  <si>
    <t>Cầu thấp</t>
  </si>
  <si>
    <t>4+500</t>
  </si>
  <si>
    <t>Khu QL Đường 
bộ 7</t>
  </si>
  <si>
    <t>Cầu Măng
Thít</t>
  </si>
  <si>
    <t>Khoang thông thuyền hẹp, dòng chảy xiết</t>
  </si>
  <si>
    <t xml:space="preserve">Sông 
Măng Thít
</t>
  </si>
  <si>
    <t xml:space="preserve">
km 21+770 
</t>
  </si>
  <si>
    <t>20 m</t>
  </si>
  <si>
    <t>14 m</t>
  </si>
  <si>
    <t xml:space="preserve">180 m
</t>
  </si>
  <si>
    <t xml:space="preserve">7 m
</t>
  </si>
  <si>
    <t xml:space="preserve">Tốt
</t>
  </si>
  <si>
    <t xml:space="preserve">Khung
 thép
</t>
  </si>
  <si>
    <t xml:space="preserve">Khu QL
đường bộ
717
</t>
  </si>
  <si>
    <t>Cầu Cái Bè</t>
  </si>
  <si>
    <t>100 m</t>
  </si>
  <si>
    <t>Cầu thấp, hẹp</t>
  </si>
  <si>
    <t>Kênh 28</t>
  </si>
  <si>
    <t>1+440</t>
  </si>
  <si>
    <t>17 m</t>
  </si>
  <si>
    <t>6 m</t>
  </si>
  <si>
    <t>60 m</t>
  </si>
  <si>
    <t>Còn tốt</t>
  </si>
  <si>
    <t>Cầu Thông Lưu</t>
  </si>
  <si>
    <t>Cầu thấp, hẹp, dòng chảy không vuông góc với cầu.</t>
  </si>
  <si>
    <t xml:space="preserve">Kênh 28
</t>
  </si>
  <si>
    <t>6+060</t>
  </si>
  <si>
    <t>24 m</t>
  </si>
  <si>
    <t>5 m</t>
  </si>
  <si>
    <t>Cầu Long Định (Cũ)</t>
  </si>
  <si>
    <t>Do tĩnh không Cầu thấp 2,4m</t>
  </si>
  <si>
    <t>Kênh Xáng - Long Định</t>
  </si>
  <si>
    <t>8+305</t>
  </si>
  <si>
    <t>1,43</t>
  </si>
  <si>
    <t>2,4</t>
  </si>
  <si>
    <t>Cục đường bộ 4</t>
  </si>
  <si>
    <t>Đề xuất thả 02 phao A1.1, &amp; 02 phao A1.2</t>
  </si>
  <si>
    <t>Cầu Kênh 3</t>
  </si>
  <si>
    <t>Do tĩnh không Cầu thấp 2,7m</t>
  </si>
  <si>
    <t>15+480</t>
  </si>
  <si>
    <t>1,50</t>
  </si>
  <si>
    <t>2,7</t>
  </si>
  <si>
    <t>Phòng hạ tầng kinh tế, huyện Tân Phước</t>
  </si>
  <si>
    <t>Cầu Mỏ Cày</t>
  </si>
  <si>
    <t>Rạch Mỏ Cày</t>
  </si>
  <si>
    <t>7+780</t>
  </si>
  <si>
    <t>……</t>
  </si>
  <si>
    <t>Cầu Thom</t>
  </si>
  <si>
    <t>Kênh Mỏ Cày</t>
  </si>
  <si>
    <t>14+620</t>
  </si>
  <si>
    <t>…….</t>
  </si>
  <si>
    <t>Đoạn QL Thủy Bộ B.Tre</t>
  </si>
  <si>
    <t>Cầu An Hóa</t>
  </si>
  <si>
    <t>Cầu thấp, hẹp, dòng chảy xiết</t>
  </si>
  <si>
    <t>Kinh Chẹt Sậy</t>
  </si>
  <si>
    <t>2+050</t>
  </si>
  <si>
    <t>6.5</t>
  </si>
  <si>
    <t>Đoạn QLGT thủy bộ Bến Tre</t>
  </si>
  <si>
    <t>Kênh Chợ Gạo</t>
  </si>
  <si>
    <t>km 0+00 đến km 11+500</t>
  </si>
  <si>
    <t>Mặc dù kích thước luồng đảm bảo, nhưng mật độ pt cao tiềm ẩn TNGT, phương tiện tải trọng lớn hay vướng cạn lúc thủy triều ròng sát</t>
  </si>
  <si>
    <t>Bãi cạn Vàm Kênh - Xáng Long Định</t>
  </si>
  <si>
    <t>Do bãi cạn ngày càng phát triển về TL Sông Tiền</t>
  </si>
  <si>
    <t>0+000</t>
  </si>
  <si>
    <t>1,40</t>
  </si>
  <si>
    <t>Bãi cạn vàm Cái Muối</t>
  </si>
  <si>
    <t>Sông Tiền</t>
  </si>
  <si>
    <t>107+500 -110+500</t>
  </si>
  <si>
    <t>Đang có  khoảng 5 xáng khai thác cát</t>
  </si>
  <si>
    <t>Bãi cạn
Qưới An</t>
  </si>
  <si>
    <t>500 m</t>
  </si>
  <si>
    <t>Bãi cạn ở giữa sông, độ sâu ở gần phía bờ hữu</t>
  </si>
  <si>
    <t>km 1+900 
đến
km 2+400</t>
  </si>
  <si>
    <t>36 m</t>
  </si>
  <si>
    <t>15 m</t>
  </si>
  <si>
    <t xml:space="preserve">230 m
</t>
  </si>
  <si>
    <t xml:space="preserve">Bãi cạn An Phước </t>
  </si>
  <si>
    <t>Sông Cổ Chiên</t>
  </si>
  <si>
    <t>84+600 - 82+800</t>
  </si>
  <si>
    <t>A1.1 (4)</t>
  </si>
  <si>
    <t>Bãi cạn Kỳ Hôn</t>
  </si>
  <si>
    <t>Khu vực ngã ba</t>
  </si>
  <si>
    <t>Rạch Kỳ Hôn</t>
  </si>
  <si>
    <t>km 6+150 đến km 6+300</t>
  </si>
  <si>
    <t>III</t>
  </si>
  <si>
    <t>Các khu vực ảnh hưởng ATGT</t>
  </si>
  <si>
    <t xml:space="preserve">Chợ nổi Cái bè </t>
  </si>
  <si>
    <t>800 m</t>
  </si>
  <si>
    <t xml:space="preserve">Chợ nổi nên phương tiện neo đậu lấn luồng chạy tàu   </t>
  </si>
  <si>
    <t xml:space="preserve">kênh 28
</t>
  </si>
  <si>
    <t>km 000+ 500 
đến
km 1+300</t>
  </si>
  <si>
    <t xml:space="preserve"> 30m</t>
  </si>
  <si>
    <t>10 m</t>
  </si>
  <si>
    <t>65 m</t>
  </si>
  <si>
    <t>Khu công nghiệp An Thạnh</t>
  </si>
  <si>
    <t xml:space="preserve">Sông hẹp,phương tiện neo đậu lấn luồng chạy tàu </t>
  </si>
  <si>
    <t xml:space="preserve">
km 4+600 đến km 4+700 
</t>
  </si>
  <si>
    <t>30 m</t>
  </si>
  <si>
    <t>48 m</t>
  </si>
  <si>
    <t>Cầu Ô Môn</t>
  </si>
  <si>
    <t>rạch Ô Môn</t>
  </si>
  <si>
    <t>06+540</t>
  </si>
  <si>
    <t>&gt;2,8</t>
  </si>
  <si>
    <t>Bình thường</t>
  </si>
  <si>
    <t>Cục quản lý đường bộ IV</t>
  </si>
  <si>
    <t>Dài 99,1m</t>
  </si>
  <si>
    <t>Cầu Thới Lai</t>
  </si>
  <si>
    <t>15+200</t>
  </si>
  <si>
    <t>3,0</t>
  </si>
  <si>
    <t>Sở GTVT TPCT</t>
  </si>
  <si>
    <t>Dài 72,2m</t>
  </si>
  <si>
    <t>Cầu Đông Thuận</t>
  </si>
  <si>
    <t>kênh TĐÔM</t>
  </si>
  <si>
    <t>10+100</t>
  </si>
  <si>
    <t>14,7</t>
  </si>
  <si>
    <t>2,0</t>
  </si>
  <si>
    <t>Không</t>
  </si>
  <si>
    <t>Phòng KTHT Thới Lai, TPCT</t>
  </si>
  <si>
    <t>Dài 48,0m</t>
  </si>
  <si>
    <t>Cầu Vàm Xáng -Thị Đội</t>
  </si>
  <si>
    <t>kênh Thốt Nốt</t>
  </si>
  <si>
    <t>04+320</t>
  </si>
  <si>
    <t>Thép</t>
  </si>
  <si>
    <t>Đoạn QLGT Thủy bộ KG</t>
  </si>
  <si>
    <t>Dài 78m
Thượng lưu bờ trái có ngã ba kênh Ngọc Chúc</t>
  </si>
  <si>
    <t>Chợ nổi Cái Răng</t>
  </si>
  <si>
    <t>Phương tiện choán luồng</t>
  </si>
  <si>
    <t>Rạch Cần Thơ</t>
  </si>
  <si>
    <t>08+400 - 09+100</t>
  </si>
  <si>
    <t>&gt;50</t>
  </si>
  <si>
    <t>C1.6 - 01
C1.7 - 01
C19 - 01
C2.5 - 01
C2.6 - 01
C2.7 - 01
C3.1 - 01</t>
  </si>
  <si>
    <t>UBND quận Cái Răng, TPCT</t>
  </si>
  <si>
    <t>Cần bổ sung báo hiệu chỉ dẫn theo PA quy hoạch Chợ nổi Cái Răng</t>
  </si>
  <si>
    <t>Cua cong ngoặc sông Cái Bé</t>
  </si>
  <si>
    <t>Cua cong gấp, bán kính cong nhỏ</t>
  </si>
  <si>
    <t>sông Cái Bé</t>
  </si>
  <si>
    <t>Từ Km 01+300 đến Km 01+600</t>
  </si>
  <si>
    <t>2,8</t>
  </si>
  <si>
    <t>Đoạn sông hẹp, cua ngoặc gấp, nguy hiểm</t>
  </si>
  <si>
    <t>Bãi cạn, cua cong gấp, bán kính cong nhỏ</t>
  </si>
  <si>
    <t>05+370 - 06+020</t>
  </si>
  <si>
    <t>Ngã ba Bắc kênh Tắc Cậu - sông Cái Bé</t>
  </si>
  <si>
    <t>SCB 300m;
KCT 300m</t>
  </si>
  <si>
    <t>Khu vực ngã ba, nước xoáy, mật độ phương tiện lưu thông cao</t>
  </si>
  <si>
    <t>Kênh Tắc Cậu</t>
  </si>
  <si>
    <t>01+500</t>
  </si>
  <si>
    <t>3,5</t>
  </si>
  <si>
    <t>Khu vực ngã ba, gần chợ, nhiều tàu cá lưu thông</t>
  </si>
  <si>
    <t xml:space="preserve">Luồng cạn (hẹp) Xà No  </t>
  </si>
  <si>
    <t>Luồng cạn, hẹp, Mật độ PT cao</t>
  </si>
  <si>
    <t>kênh Xà No</t>
  </si>
  <si>
    <t>32+000-39+500</t>
  </si>
  <si>
    <t>Luồng cạn (hẹp) Thị Đội Ô Môn</t>
  </si>
  <si>
    <t>kênhTĐOM</t>
  </si>
  <si>
    <t>00+000 - 08+000</t>
  </si>
  <si>
    <t>2,2</t>
  </si>
  <si>
    <t>36 đến 40</t>
  </si>
  <si>
    <t>- Tiêu chuẩn cấp III;
- Toàn bộ đoạn cạn có độ sâu 2,2 mét, ứng với chiều rộng luồng 14 mét, không đáp ứng theo cấp kỹ thuật</t>
  </si>
  <si>
    <t>14+650 - 27+500</t>
  </si>
  <si>
    <t>Toàn bộ đoạn cạn có độ sâu 2,2 mét, ứng với chiều rộng luồng14 mét, không đáp ứng theo cấp kỹ thuật</t>
  </si>
  <si>
    <t>Ngã bảy Phụng Hiệp</t>
  </si>
  <si>
    <t>Mổi phía kênh 300m;</t>
  </si>
  <si>
    <t>Khu vực nhiều ngã giao nhau, nước xoáy, mật độ phương tiện lưu thông cao</t>
  </si>
  <si>
    <t>R Cái Côn;
K Quản Lộ Phụng Hiệp</t>
  </si>
  <si>
    <t>RCC
Km 16+500;
QLPH Km 00+00</t>
  </si>
  <si>
    <t>62;
55</t>
  </si>
  <si>
    <t>Lưu tốc dòng chảy lớn</t>
  </si>
  <si>
    <t>Luồng cạn (hẹp) Quản lộ Phụng Hiệp</t>
  </si>
  <si>
    <t>kênh Quản lộ Phụng Hiệp</t>
  </si>
  <si>
    <t>14+400 - 25+100</t>
  </si>
  <si>
    <t>Toàn bộ đoạn cạn có độ sâu 2,2 mét, ứng với chiều rộng luồng 24 mét, không đáp ứng theo cấp kỹ thuật</t>
  </si>
  <si>
    <t>44+900 - 45+000</t>
  </si>
  <si>
    <t>Toàn bộ đoạn cạn có độ sâu 2,2 mét, ứng với chiều rộng luồng 28 mét, không đáp ứng theo cấp kỹ thuật</t>
  </si>
  <si>
    <t>Cầu Cái Sắn</t>
  </si>
  <si>
    <t>Cầu nằm trong khu vực cua cong Cái Sắn</t>
  </si>
  <si>
    <t>kênh Rạch Sỏi Hậu Giang</t>
  </si>
  <si>
    <t>Cầu Rạch Sỏi</t>
  </si>
  <si>
    <t>Cầu nằm trong khu vực cua cong Rạch Sỏi</t>
  </si>
  <si>
    <t xml:space="preserve"> </t>
  </si>
  <si>
    <t>Khu QL Đường bộ 8</t>
  </si>
  <si>
    <t>58 -:- 59,420</t>
  </si>
  <si>
    <t xml:space="preserve"> -----</t>
  </si>
  <si>
    <t>Cua cong Ba Bần</t>
  </si>
  <si>
    <t>kênh Rạch Giá Long Xuyên</t>
  </si>
  <si>
    <t>17 -:- 18,5</t>
  </si>
  <si>
    <t>Mỏm đá ngầm</t>
  </si>
  <si>
    <t>Nằm trong luồng chạy tàu</t>
  </si>
  <si>
    <t>Luồng cạn</t>
  </si>
  <si>
    <t>Chuẩn tắc luồng không đảm bảo</t>
  </si>
  <si>
    <t>Kênh Mặc Cần Dưng</t>
  </si>
  <si>
    <t>0 -:- 12,5</t>
  </si>
  <si>
    <t>Kích thước cầu về tĩnh không và khẩu độ không đảm bảo</t>
  </si>
  <si>
    <t xml:space="preserve"> ------</t>
  </si>
  <si>
    <t>Do địa phương quản lý</t>
  </si>
  <si>
    <t>Cầu số 13</t>
  </si>
  <si>
    <t>Vị trí cầu nằm gần ngã tư kênh Tri Tôn Hậu Giang giao với kênh Tám Ngàn</t>
  </si>
  <si>
    <t>Kênh Tri Tôn Hậu Giang</t>
  </si>
  <si>
    <t>Sở GTVT An Giang</t>
  </si>
  <si>
    <t>Ngã Ba Tắc Thủ</t>
  </si>
  <si>
    <t>Mật độ
 PT cao</t>
  </si>
  <si>
    <t>Sông Ông Đốc</t>
  </si>
  <si>
    <t>45+000</t>
  </si>
  <si>
    <t>-Mặc dù KT luồng đảm bảo, nhưng mật độ phương cao tiềm ẩn TNGT</t>
  </si>
  <si>
    <t>Ngã Ba Kênh Lương Thế Trân</t>
  </si>
  <si>
    <t>40+500</t>
  </si>
  <si>
    <t>-Luồng chưa đảm theo TK, mật độ phương cao tiềm ẩn TNGT</t>
  </si>
  <si>
    <t>-Luồng chưa đảm  bảo theo TK, mật độ phương cao tiềm ẩn TNGT</t>
  </si>
  <si>
    <t xml:space="preserve">Chợ Ninh Quới </t>
  </si>
  <si>
    <t>Mật độ PT neo đậu trong khu vực chợ cao</t>
  </si>
  <si>
    <t>QL-PH</t>
  </si>
  <si>
    <t>Từ km
50+340 
đến km 50+650</t>
  </si>
  <si>
    <t xml:space="preserve">Các báo hiệu ký hiệu C được lắp đặt 2 bên bờ thượng và hạ lưu. </t>
  </si>
  <si>
    <t xml:space="preserve">Chợ Phước Long </t>
  </si>
  <si>
    <t>Từ km
57+405 
đến km 57+895</t>
  </si>
  <si>
    <t>Các báo hiệu ký hiệu C được lắp đặt 2 bên bờ thượng và hạ lưu. Chợ quá hẹp.</t>
  </si>
  <si>
    <t xml:space="preserve">Chợ Xã Thoàn </t>
  </si>
  <si>
    <t>Từ km
62+890 
đến km 63+100</t>
  </si>
  <si>
    <t>ký hiệu: B1 
Số lượng: 01</t>
  </si>
  <si>
    <t>Chợ quá hẹp</t>
  </si>
  <si>
    <t xml:space="preserve">Chợ Phó Sinh </t>
  </si>
  <si>
    <t>Từ km
68+200
đến km 68+450</t>
  </si>
  <si>
    <t>ký hiệu: B1, C3.3, C1.4, C1.8           Số lượng: 09</t>
  </si>
  <si>
    <t xml:space="preserve">Chợ Chủ Chí </t>
  </si>
  <si>
    <t>Từ km
80+030
đến km 80+350</t>
  </si>
  <si>
    <t xml:space="preserve">Cầu sắt Phước Long </t>
  </si>
  <si>
    <t>Mật độ PT thông qua cao, tĩnh không cầu thấp (3,8m), khẩu độ nhỏ (20m), ngay ngã tư.</t>
  </si>
  <si>
    <t>58+210</t>
  </si>
  <si>
    <t>tốt</t>
  </si>
  <si>
    <t>Bê tông cốt thép, gắn liền với mố trụ cầu.</t>
  </si>
  <si>
    <t>Sở GTVT
Bạc Liêu</t>
  </si>
  <si>
    <t>Chiều rộng khoang thông thuyền hạn chế, mật độ PT cao tiềm ẩn TNGT</t>
  </si>
  <si>
    <t>Cầu Định Thành A</t>
  </si>
  <si>
    <t>250 m</t>
  </si>
  <si>
    <t>Dòng chảy xiết</t>
  </si>
  <si>
    <t>K. Tắc Vân</t>
  </si>
  <si>
    <t>04+500</t>
  </si>
  <si>
    <t>5.0</t>
  </si>
  <si>
    <t>Tốt</t>
  </si>
  <si>
    <t>Khung BTCT</t>
  </si>
  <si>
    <t>Đoạn Quản lý Đường bộ, đường sông Bạc Liêu</t>
  </si>
  <si>
    <t>Không có phao dần luồng. Lắp đặt mới  04 phao dần luồng; Chiều dài cầu =</t>
  </si>
  <si>
    <t>VCN Cống thủy lợi</t>
  </si>
  <si>
    <t>Nằm ngay khu vực ngã ba, dòng chày xiết</t>
  </si>
  <si>
    <t>00+120</t>
  </si>
  <si>
    <t>Vô chủ</t>
  </si>
  <si>
    <t>Bố trí báo hiệu tạm thời, tiến hành thanh thải thải cống</t>
  </si>
  <si>
    <t>VCN (Cống thủy lợi BTCT chưa thanh thải hết)</t>
  </si>
  <si>
    <t>Chưa xác định rõ</t>
  </si>
  <si>
    <t>Luồng cạn, hẹp</t>
  </si>
  <si>
    <t>K. Lương Thế Trân</t>
  </si>
  <si>
    <t>00+130</t>
  </si>
  <si>
    <t>2.8</t>
  </si>
  <si>
    <t>Lắp đặt báo hiệu, tiến hành khảo sát thanh thải</t>
  </si>
  <si>
    <t>Bãi cạn</t>
  </si>
  <si>
    <t>09+750 - 10+000</t>
  </si>
  <si>
    <t>Lắp đặt báo hiệu, tiến hành nạo vét</t>
  </si>
  <si>
    <t>Ngã tư Rạch Rập</t>
  </si>
  <si>
    <t>150m kênh Rạch Rập</t>
  </si>
  <si>
    <t>Luồng  hẹp, tầm nhìn hạn chế</t>
  </si>
  <si>
    <t>3.0</t>
  </si>
  <si>
    <t>Lắp đặt báo hiệu</t>
  </si>
  <si>
    <t>Ngã tư chợ thứ 11</t>
  </si>
  <si>
    <t>200m</t>
  </si>
  <si>
    <t>luồng hẹp</t>
  </si>
  <si>
    <t>Tân Bằng Cán Gáo</t>
  </si>
  <si>
    <t>05+600 đến km05+800</t>
  </si>
  <si>
    <t>35m</t>
  </si>
  <si>
    <t>3,2m</t>
  </si>
  <si>
    <t>39m</t>
  </si>
  <si>
    <t>Mật độ phương tiện cao</t>
  </si>
  <si>
    <t>Ngã tư chợ thứ 9</t>
  </si>
  <si>
    <t>21+000 đến km 21+100</t>
  </si>
  <si>
    <t>33m</t>
  </si>
  <si>
    <t>3,0m</t>
  </si>
  <si>
    <t>38m</t>
  </si>
  <si>
    <t>Ngã tư chợ thứ 7</t>
  </si>
  <si>
    <t>150m</t>
  </si>
  <si>
    <t>24+00 đến km 24+150</t>
  </si>
  <si>
    <t>3,3m</t>
  </si>
  <si>
    <t>45m</t>
  </si>
  <si>
    <t>Ngã tư chợ thứ 3</t>
  </si>
  <si>
    <t>31+100 đến km 31+300</t>
  </si>
  <si>
    <t>34m</t>
  </si>
  <si>
    <t>3,4m</t>
  </si>
  <si>
    <t>40m</t>
  </si>
  <si>
    <t>Cầu thứ 11</t>
  </si>
  <si>
    <t>05+900</t>
  </si>
  <si>
    <t>42m</t>
  </si>
  <si>
    <t>Phòng Công thương An Minh</t>
  </si>
  <si>
    <t>Không trụ chống va</t>
  </si>
  <si>
    <t>Cầu thứ 8</t>
  </si>
  <si>
    <t>22+500</t>
  </si>
  <si>
    <t>43m</t>
  </si>
  <si>
    <t>Tư nhân</t>
  </si>
  <si>
    <t>3,5m</t>
  </si>
  <si>
    <t>Cầu Bào môn</t>
  </si>
  <si>
    <t>35+300</t>
  </si>
  <si>
    <t>50m</t>
  </si>
  <si>
    <t>Ngã ba kênh 30/4</t>
  </si>
  <si>
    <t>Dòng nước chảy xiết, xoáy</t>
  </si>
  <si>
    <t>Kênh Bạc Liêu - Vàm Lẻo</t>
  </si>
  <si>
    <t>17 + 830</t>
  </si>
  <si>
    <t>3.2</t>
  </si>
  <si>
    <t>01 B1</t>
  </si>
  <si>
    <t xml:space="preserve"> - Phạm vi ảnh hưởng về nhánh kênh 30/4 100m.</t>
  </si>
  <si>
    <t>Cầu Giá Rai cũ</t>
  </si>
  <si>
    <t>Kênh Bạc Liêu - Cà Mau</t>
  </si>
  <si>
    <t>30 + 175</t>
  </si>
  <si>
    <t>22; 24</t>
  </si>
  <si>
    <t>2.7; 2.6</t>
  </si>
  <si>
    <t>3.8; 4.7</t>
  </si>
  <si>
    <t>Cũ</t>
  </si>
  <si>
    <t>Sở GTVT tỉnh Bạc Liêu</t>
  </si>
  <si>
    <t>Ngã tư Hộ Phòng</t>
  </si>
  <si>
    <t>34 + 850</t>
  </si>
  <si>
    <t>3.5</t>
  </si>
  <si>
    <t xml:space="preserve"> - Phạm vi ảnh hưởng về nhánh kênh Hộ Phòng - Gành Hào 150m và kênh Hộ Phòng - Chủ Chí 150m.</t>
  </si>
  <si>
    <t xml:space="preserve">Sà lan có trọng tải lớn chở cát, đá lưu thông nhiều </t>
  </si>
  <si>
    <t>Kênh Bảy Hạp</t>
  </si>
  <si>
    <t>01 + 600 đến
 00 + 100</t>
  </si>
  <si>
    <t>2.7</t>
  </si>
  <si>
    <t>Luồng lạch ổn định, mật độ phương tiện có trọng tải lớn, tiềm ẩn tai nạn giao thông</t>
  </si>
  <si>
    <t xml:space="preserve">Bãi cạn Tân Hưng - Chà Là </t>
  </si>
  <si>
    <t>Nhiều đoạn cạn, cua cong gấp</t>
  </si>
  <si>
    <t>Sông Bảy Hạp</t>
  </si>
  <si>
    <t>24 + 900 đến
 14 + 900</t>
  </si>
  <si>
    <t>Bải cạn tân duyệt, Bến Bào</t>
  </si>
  <si>
    <t xml:space="preserve">Nhiều đoạn cạn, cua cong gấp, </t>
  </si>
  <si>
    <t>Luồng lạch đảm bảo, do cua cong gấp, nơi ngã ba luồng giao nhau có dòng chảy lớn tiền ẩn tai nạn giao thông</t>
  </si>
  <si>
    <t>Đoạn cua cong gấp Cầu kênh Cái Tắc</t>
  </si>
  <si>
    <t>Ngã ba cua cong gấp dòng chảy lớn mật độ phương tiện cao</t>
  </si>
  <si>
    <t>Kênh Tắt Năm Căn</t>
  </si>
  <si>
    <t>00 + 800 đến
 00 + 000</t>
  </si>
  <si>
    <t>Luồng lạch đảm bảo, do cua cong gấp, nơi ngã ba luồng giao nhau khu vực cầu, dòng chảy lớn tiền ẩn tai nạn giao thông</t>
  </si>
  <si>
    <t>Đoạn cua công gấp Vàm Kênh Ba</t>
  </si>
  <si>
    <t>Ngã ba cua cong gấp dòng chảy lớn</t>
  </si>
  <si>
    <t>Kênh Cái Nháp</t>
  </si>
  <si>
    <t>07 + 000 đến
 06 + 700</t>
  </si>
  <si>
    <t>Cầu Hoà Trung</t>
  </si>
  <si>
    <t>350 m</t>
  </si>
  <si>
    <t>Sông Gành Hào</t>
  </si>
  <si>
    <t>47+350</t>
  </si>
  <si>
    <t>Đoạn Quản lý Đường bộ, đường sông Cà Mau</t>
  </si>
  <si>
    <t>Không có phao dần luồng và báo hiệu bờ</t>
  </si>
  <si>
    <t>VCN Cầu cảng cũ</t>
  </si>
  <si>
    <t>Nằm ngay khu vực dòng chày xiết</t>
  </si>
  <si>
    <t>13+300</t>
  </si>
  <si>
    <t>Luồng cạn, hẹp, đoạn cong</t>
  </si>
  <si>
    <t>46+250 - 46+500</t>
  </si>
  <si>
    <t>Cầu Tuyên Nhơn</t>
  </si>
  <si>
    <t>Sông Vàm Cỏ Tây</t>
  </si>
  <si>
    <t>84+770</t>
  </si>
  <si>
    <t>-</t>
  </si>
  <si>
    <t>Bổ sung 
2 A1.1
2 A1.2
4 BH C1.1.3
4 BH C1.1.4
2 BH B5.1
2 BH C5.2</t>
  </si>
  <si>
    <t>Cầu Mộc Hóa</t>
  </si>
  <si>
    <t>128+710</t>
  </si>
  <si>
    <t>Sở GTVT Long An</t>
  </si>
  <si>
    <t>Cầu Chùa Nổi</t>
  </si>
  <si>
    <t>139+900</t>
  </si>
  <si>
    <t>Ủy ban nhân dân xã Tuyên Bình</t>
  </si>
  <si>
    <t>Bổ sung 
2 A1.1
2 A1.2
2 BH C5.2
2 BH C2.1
2 BH C2.3
2 BH C5.2</t>
  </si>
  <si>
    <t>Cầu Cả Rưng</t>
  </si>
  <si>
    <t>155+090</t>
  </si>
  <si>
    <t>Ủy ban nhân dân xã Tuyên Bình Tây</t>
  </si>
  <si>
    <t>Bổ sung 
2 A1.1
2 A1.2
4 BH C1.1.3
4 BH C1.1.4
2 BH B5.1
2 BH C5.2
2 BH C2.1
2 BH C2.3
2 BH C5.2</t>
  </si>
  <si>
    <t>Cầu Cả Môn</t>
  </si>
  <si>
    <t>162+440</t>
  </si>
  <si>
    <t>4 BH C1.1.3
4 BH C1.1.4
2 BH C2.1
2 BH C2.3
2 BH C5.2</t>
  </si>
  <si>
    <t xml:space="preserve">Tốt </t>
  </si>
  <si>
    <t>Cầu Tân Thạnh</t>
  </si>
  <si>
    <t>Sênh Tháp Mười số 1</t>
  </si>
  <si>
    <t>15+890</t>
  </si>
  <si>
    <t>&gt;3,0</t>
  </si>
  <si>
    <t>Cầu treo chùa Long Thành</t>
  </si>
  <si>
    <t>Kênh Tháp Mười số 1</t>
  </si>
  <si>
    <t>23+200</t>
  </si>
  <si>
    <t>Ủy ban nhân dân xã Nhơn Hòa lập</t>
  </si>
  <si>
    <t>Bổ sung 
2 A1.1
2 A1.2
4 BH C1.1.3
4 BH C1.1.4
2 BH B5.1
2 BH C5.2
2 BH C2.3
2 BH C5.2</t>
  </si>
  <si>
    <t>Cầu treo Tân Lập</t>
  </si>
  <si>
    <t>27+720</t>
  </si>
  <si>
    <t>Ủy ban nhân dân xã Tân Lập</t>
  </si>
  <si>
    <t>Cầu treo Hậu Thạnh Đông</t>
  </si>
  <si>
    <t>33+800</t>
  </si>
  <si>
    <t>Ủy ban nhân dân xã Hậu Thạnh Đông</t>
  </si>
  <si>
    <t>Cầu Treo Tam Nông</t>
  </si>
  <si>
    <t>69+710</t>
  </si>
  <si>
    <t>Sở GTVT Đồng Tháp</t>
  </si>
  <si>
    <t>Bổ sung 
2 A1.1
2 A1.2
4 BH C1.1.4
2 BH C5.2
2 BH C2.1
2 BH C2.3
2 BH C5.2</t>
  </si>
  <si>
    <t>Cầu Tràm Chim</t>
  </si>
  <si>
    <t>70+280</t>
  </si>
  <si>
    <t>Cầu An Long</t>
  </si>
  <si>
    <t>89+580</t>
  </si>
  <si>
    <t>Cầu Quản Oai</t>
  </si>
  <si>
    <t>Kênh Tháp Mười số 2</t>
  </si>
  <si>
    <t>Sở GTVT Tiền Giang</t>
  </si>
  <si>
    <t>Cầu Treo Mỹ Quý</t>
  </si>
  <si>
    <t>70+000</t>
  </si>
  <si>
    <t>Ủy ban xã Mỹ Quý</t>
  </si>
  <si>
    <t>Cầu Tân Nghĩa</t>
  </si>
  <si>
    <t>Cầu hẹp</t>
  </si>
  <si>
    <t>86+050</t>
  </si>
  <si>
    <t>Ủy ban nhân dân huyện Cao Lãnh</t>
  </si>
  <si>
    <t>Cầu Sắt Mỹ An</t>
  </si>
  <si>
    <t>Kênh 4Bis</t>
  </si>
  <si>
    <t>00+110</t>
  </si>
  <si>
    <t>Cầu kênh Tứ</t>
  </si>
  <si>
    <t>15+050</t>
  </si>
  <si>
    <t>Cầu Trường Xuân</t>
  </si>
  <si>
    <t>kênh 4Bis</t>
  </si>
  <si>
    <t>15+920</t>
  </si>
  <si>
    <t>Cầu Nàng Hai</t>
  </si>
  <si>
    <t>Kênh Lấp Vò Sa Đéc</t>
  </si>
  <si>
    <t>16+320</t>
  </si>
  <si>
    <t>Cầu Vĩnh Thạnh</t>
  </si>
  <si>
    <t>34+550</t>
  </si>
  <si>
    <t>Cầu Lấp Vò</t>
  </si>
  <si>
    <t>45+690</t>
  </si>
  <si>
    <t>Cầu tạm cầu Huyện Đội</t>
  </si>
  <si>
    <t>Hồng Ngự Vĩnh Hưng</t>
  </si>
  <si>
    <t>08+450</t>
  </si>
  <si>
    <t xml:space="preserve">Đơn vị thi công cầu Huyện Đội </t>
  </si>
  <si>
    <t>Cầu Giồng Găng</t>
  </si>
  <si>
    <t>26+040</t>
  </si>
  <si>
    <t>Cầu Hồng Ngự</t>
  </si>
  <si>
    <t>41+800</t>
  </si>
  <si>
    <t>Cầu Tân Phước</t>
  </si>
  <si>
    <t>Kênh Phước Xuyên</t>
  </si>
  <si>
    <t>27+500</t>
  </si>
  <si>
    <t>Ngã ba sông Tiền 
kênh Tân Châu</t>
  </si>
  <si>
    <t>sông tiền 500
kênh Tân Châu 500m</t>
  </si>
  <si>
    <t>Dòng nước 
chảy xiết, xoáy</t>
  </si>
  <si>
    <t>Sông Tiền 
 Kênh Tân Châu</t>
  </si>
  <si>
    <t>237+700
(sông Tiền)</t>
  </si>
  <si>
    <t>Ngã ba sông Tiền 
rạch Hồng Ngự</t>
  </si>
  <si>
    <t>sông tiền 500
rạch Hồng Ngự 500m</t>
  </si>
  <si>
    <t>Sông Tiền 
Kạch Hồng Ngự</t>
  </si>
  <si>
    <t>224+800
(sông Tiền)</t>
  </si>
  <si>
    <t>Ngã ba sông Tiền 
kênh Hồng Ngự Vĩnh Hưng</t>
  </si>
  <si>
    <t>sông tiền 500
kênh Hồng Ngự Vĩnh Hưng 500m</t>
  </si>
  <si>
    <t>Sông Tiền 
Kênh Hồng Ngự Vĩnh Hưng</t>
  </si>
  <si>
    <t>224+000
(sông Tiền)</t>
  </si>
  <si>
    <t>Ngã ba sông Tiền 
hạ lưu cù lao Long Khánh</t>
  </si>
  <si>
    <t>sông tiền 500
nhánh cù lao Long Khánh 500m</t>
  </si>
  <si>
    <t>Sông Tiền 
hạ lưu cù lao Long Khánh</t>
  </si>
  <si>
    <t>221+500
(sông Tiền)</t>
  </si>
  <si>
    <t>Ngã ba sông Tiền 
TL nhánh cù lao Tây Ma</t>
  </si>
  <si>
    <t>sông tiền 500
nhánh cù lao Tây Ma 500m</t>
  </si>
  <si>
    <t>Sông Tiền 
TL nhánh cù lao Tây Ma</t>
  </si>
  <si>
    <t>215+000
(sông Tiền)</t>
  </si>
  <si>
    <t>Ngã ba sông Tiền 
kênh Tháp Mười số 1</t>
  </si>
  <si>
    <t>sông tiền 500
kênh Tháp Mười số 1 500m</t>
  </si>
  <si>
    <t>Sông Tiền 
kênh Tháp Mười số 1</t>
  </si>
  <si>
    <t>212+000
(sông Tiền)</t>
  </si>
  <si>
    <t>Ngã ba sông Tiền 
HL nhánh cù lao Tây Ma</t>
  </si>
  <si>
    <t>Sông Tiền 
HL nhánh cù lao Tây Ma</t>
  </si>
  <si>
    <t>193+800
(sông Tiền)</t>
  </si>
  <si>
    <t>Ngã ba sông Tiền 
kênh Tháp Mười số 2</t>
  </si>
  <si>
    <t>sông tiền 500
kênh Tháp Mười số 2 500m</t>
  </si>
  <si>
    <t>Sông Tiền 
kênh Tháp Mười số 2</t>
  </si>
  <si>
    <t>190+200
(sông Tiền)</t>
  </si>
  <si>
    <t>Ngã ba sông Tiền 
rạch Cao Lãnh Nam</t>
  </si>
  <si>
    <t>sông tiền 500
rạch Cao Lãnh Nam 500m</t>
  </si>
  <si>
    <t>Sông Tiền 
rạch Cao Lãnh Nam</t>
  </si>
  <si>
    <t>156+700
(sông Tiền)</t>
  </si>
  <si>
    <t>Ngã ba sông Tiền 
rạch Cái Đôi</t>
  </si>
  <si>
    <t>sông tiền 500
rạch Cái Đôi 500m</t>
  </si>
  <si>
    <t>Sông Tiền 
rạch Cái Đôi</t>
  </si>
  <si>
    <t>139+350
(sông Tiền)</t>
  </si>
  <si>
    <t>Luồng hẹp kênh Lấp Vò Sa Đéc</t>
  </si>
  <si>
    <t xml:space="preserve">Luồng hẹp,
phương tiện lưu thông nhiều </t>
  </si>
  <si>
    <t>từ km 32+000 đến 
km 42+000</t>
  </si>
  <si>
    <t>B2.1
B2.2</t>
  </si>
  <si>
    <t>Đã nạo vét năm
 2014-2015 nhưng bề rộng luồng nạo vét chỉ = 26m</t>
  </si>
  <si>
    <t>Bãi cạn cồn nha Mân</t>
  </si>
  <si>
    <t>Km 08+400 đến km 09+800</t>
  </si>
  <si>
    <t>&lt;3,0</t>
  </si>
  <si>
    <t>B2.1</t>
  </si>
  <si>
    <t>Đoạn cạn kênh 4Bis</t>
  </si>
  <si>
    <t>08+400 đến km 10+000</t>
  </si>
  <si>
    <t>Bè kè sắt Sa Đéc (bị sụp, nghiêng ra phía luồng, nằm trong hành lang bảo vệ luồng)</t>
  </si>
  <si>
    <t>Chướng ngại vật</t>
  </si>
  <si>
    <t>16+020 đến km 16+060</t>
  </si>
  <si>
    <t>A1.1</t>
  </si>
  <si>
    <t>Ngã ba, luồng giao nhau, luồng cong gấp</t>
  </si>
  <si>
    <t>Bãi cạn, khu vực khan cạn, luồng cạn</t>
  </si>
  <si>
    <t>IV</t>
  </si>
  <si>
    <t>Đá ngầm, Vật chướng ngại</t>
  </si>
  <si>
    <t>V</t>
  </si>
  <si>
    <t xml:space="preserve">A1.1 (2)
A1.2 (2)
</t>
  </si>
  <si>
    <t xml:space="preserve">B5.1 (2)
</t>
  </si>
  <si>
    <t>C1.1.3 (4)
C1.1.4 (4)
C2.1 (2)
C2.3 (2)
C5.2 (2)
C1.4 (4)
C5.4 (4)
C2.1 (2)
C2.3 (2)</t>
  </si>
  <si>
    <t>C1.1.3 (4)
C1.1.4 (4)
C2.1 (2)
C2.3 (2)
C5.2 (2)</t>
  </si>
  <si>
    <t xml:space="preserve">A1.1 (2)
A1.2 (2)
</t>
  </si>
  <si>
    <t xml:space="preserve">B5.1 (2)
B2.1 (2)
B2.2 (2)
</t>
  </si>
  <si>
    <t>C1.1.3 (4)
C1.1.4 (4)
C2.1 (2)
C2.3 (2)
C5.2 (2)
C2.1 (2)
C2.3 (2)</t>
  </si>
  <si>
    <t>B5.1 (2)</t>
  </si>
  <si>
    <t>C2.1 (2 )
C2.3 (2)
C1.1.3 (4)
C1.1.4 (4)
C5.2 (2)</t>
  </si>
  <si>
    <t xml:space="preserve">C1.1.3 (4)
C1.1.4 (4)
C5.2 (2)
C2.1 (2)
C2.3 (2)
 </t>
  </si>
  <si>
    <t>C2.1 (2)
C2.3 (2)</t>
  </si>
  <si>
    <t>C2.1 (2)
C2.3 (2)
C1.1.3 (4)
C1.1.4 (4)
C5.2 (2)</t>
  </si>
  <si>
    <t>Khu vực cầu có nhiều bến sơ dừa hoạt động</t>
  </si>
  <si>
    <t>Các bến sơ dừa tự phát chưa được cấp phép</t>
  </si>
  <si>
    <t xml:space="preserve">B5.1 (2) </t>
  </si>
  <si>
    <t>C1.1.3 (4)
C1.1.4 (4)
C1.7 (2)
C1.8 (2)
C2.1 (4)
C2.3 (4)
C1.3 (4)
C3.1 (3)
C2.5 (2)
C5.2 (2)</t>
  </si>
  <si>
    <t>C5.2 (2) C1.1.3 (4) C1.1.4 (4) C2.1 (2)
C2.3 (2)</t>
  </si>
  <si>
    <t>C2.1 (2)
C2.3 (2)
C1.1.3 (4)
C1.1.4 (4)</t>
  </si>
  <si>
    <t xml:space="preserve">B5.1 (2)        </t>
  </si>
  <si>
    <t>C2.1 (2)
C2.2 (2)
C2.3 (2)
C1.1.3 (4)
C1.1.4 (4)</t>
  </si>
  <si>
    <t>C2.1 (2)
C2.3 (2)
C1.1.3 (04)
C1.1.4 (04)</t>
  </si>
  <si>
    <t>C1.1.3 (4)
C1.1.4 (4)</t>
  </si>
  <si>
    <t>C1.1.3 (4)
C1.1.4 (4)
C5.2 (2)</t>
  </si>
  <si>
    <t xml:space="preserve">C1.1.3 (4)
C1.1.4 (4)
C5.2 (2)
 </t>
  </si>
  <si>
    <t>?</t>
  </si>
  <si>
    <t>C1.1.3 (4)</t>
  </si>
  <si>
    <t>C1.1.3 (4)
C1.1.4 (2)
C5.2 (2)</t>
  </si>
  <si>
    <t>C1.1.3 (4)
C5.2 (2)</t>
  </si>
  <si>
    <t>Cầu thô sơ khung thép, Cách ngã tư 150m</t>
  </si>
  <si>
    <t>Cầu thô sơ khung thép, Cách ngã ba 100m</t>
  </si>
  <si>
    <t>cách khúc cong gấp 150m</t>
  </si>
  <si>
    <t>A1.2 (05)</t>
  </si>
  <si>
    <t>Bán kính cong không đảm bảo (&lt; 350m)</t>
  </si>
  <si>
    <t>A1.1 (2)       A1.2 (2)</t>
  </si>
  <si>
    <t>C1.1.3 (4)
C1.1.4 (4)
C2.1 (2)
C2.3 (2)
C5,2 (2)</t>
  </si>
  <si>
    <t xml:space="preserve">C1.1.3 (4)
C1.1.4 (4)
C5,2 (2) </t>
  </si>
  <si>
    <t>07 cầu hạn chế về tĩnh không và khẩu độ</t>
  </si>
  <si>
    <t>B5.1 (14)</t>
  </si>
  <si>
    <t xml:space="preserve">C1.1.3 (24)
C1.1.4 (24)
C5.2 (2) </t>
  </si>
  <si>
    <t>A1.1 (2)    A1.2 (2)</t>
  </si>
  <si>
    <t>B5.1 (2)
B1 (1)</t>
  </si>
  <si>
    <t>04 Cua cong cuối K. Rạch Sỏi</t>
  </si>
  <si>
    <t>C1.1.3 (4)
C1.1.4 (4)
C2.1 (2)
C2.3 (2)
C5.2 (2)
C2.6 (2)
C4.12 (1)
C3.1 (2)
C4.13.3 (1)
C4.6 (1)</t>
  </si>
  <si>
    <t>A1.1 (4)
A1.2 (4)</t>
  </si>
  <si>
    <t>C1.1.3 (4)
C1.1.4 (4)
C2.1 (2)
C2.3 (2)
C5.2 (2)
C4.7 (1)</t>
  </si>
  <si>
    <t>Bao gồm BH cầu sắt Ba Bần, Tĩnh không 5m</t>
  </si>
  <si>
    <t>Báo hiệu gồm cả BH cầu Rạch Sỏi, tĩnh không 5.3m</t>
  </si>
  <si>
    <t>A1.1 (1)</t>
  </si>
  <si>
    <t xml:space="preserve">C1.1.3 (24)
C1.1.4 (24)
C2.1 (5)
C2.3 (5)
C5.2 (2)
C2.2 (2)
C3.1 (4)
C3.3 (1)
C4.13.2 (4)
C4.13.3 (6) </t>
  </si>
  <si>
    <t>Bao gồm BH các cầu trên tuyến</t>
  </si>
  <si>
    <t xml:space="preserve">C1.3 (1)
C1.7 (1)
C4.13.2 (2)  
</t>
  </si>
  <si>
    <t xml:space="preserve">C1.3 (1)
C1.6 (1)
C1.7 (1)
C1.8 (1)
C3.1 (1)
C4.13.2 (2)
C 3.3 (1) 
</t>
  </si>
  <si>
    <t>C4.13.2 (1)
C3.1 (1)
C1.3 (1)
C1.8 (1)
C1.6 (1)
C1.15 (1)
C1.7 (1)</t>
  </si>
  <si>
    <t>C3.1
C3.6 (2)
C4.13.3 (1)</t>
  </si>
  <si>
    <t>C2.3 (2)
C1.6 (2)
C1.15 (2)
C1.3 (2)
C3.1(1)
C2.1 (2)
C1.7 (1)
C1.8 (1)
 C3.3 (1)</t>
  </si>
  <si>
    <t>Luồng lạch đảm bảo, do cua cong gấp, nơi ngã ba luồng giao nhau khu vực cầu, dòng chảy lớn tiềm ẩn tai nạn giao thông</t>
  </si>
  <si>
    <t>C3.1 (1)
C1.8 (1)
C4.13.2 (1)</t>
  </si>
  <si>
    <t>A9.3 (1)</t>
  </si>
  <si>
    <t>C4.13.2 (2)</t>
  </si>
  <si>
    <t>C4.13.1 (1)</t>
  </si>
  <si>
    <t xml:space="preserve"> C2.2 (2)
C2.3 (2)
C5.3 (2)</t>
  </si>
  <si>
    <t>A1.1 (1)
A9.2 (1)
A1.2 (1)</t>
  </si>
  <si>
    <t>C2.2 (1)
C2.3 (1)</t>
  </si>
  <si>
    <t>B2.1 (4)
B2.2 (1)</t>
  </si>
  <si>
    <t>Bãi cạn Cả rô - Tân hưng</t>
  </si>
  <si>
    <t>C2.3 (2)
C1.3 (1)
C1.6 (1)
C1.8 (1)</t>
  </si>
  <si>
    <t>A1.1 (7)
A1.2 (10)</t>
  </si>
  <si>
    <t>C2.3 (2)
C1.6 (1)
 C1.8 (1)
C3.1 (1)</t>
  </si>
  <si>
    <t>14 + 000 đến
 12 + 500</t>
  </si>
  <si>
    <t>C2.3 (1)
C2,6 (1)
C1.8 (1)
C3.1 (1)</t>
  </si>
  <si>
    <t>C1.6 (2)
C1.7 (2)
C1.3 (2)
C4.13.3 (2)</t>
  </si>
  <si>
    <t>C1.6 (2)
C1.7 (2)
C3.3 (2)
C3.1 (2)
C1.4 (2)
C1.8 (2)</t>
  </si>
  <si>
    <t>C1.7 (2)
C3.1 (2)
C1.4 (2)
C1.6 (2)
C1.8 (2)</t>
  </si>
  <si>
    <t>Cầu</t>
  </si>
  <si>
    <t>khu vực ảnh hưởng ATGT</t>
  </si>
  <si>
    <t>Tg Điểm Đen:</t>
  </si>
  <si>
    <t>Cầu Bình Lợi</t>
  </si>
  <si>
    <t>Tĩnh không cầu thấp</t>
  </si>
  <si>
    <t>30+270</t>
  </si>
  <si>
    <t>Xí nghiệp đường sắt Sài Gòn</t>
  </si>
  <si>
    <t>…</t>
  </si>
  <si>
    <t>Cầu Rạch Ông</t>
  </si>
  <si>
    <t xml:space="preserve"> Khẩu độ của cầu hẹp (20m), vị trí cầu gần ngã ba, khúc cua nguy hiểm</t>
  </si>
  <si>
    <t>Rạch Ông Lớn</t>
  </si>
  <si>
    <t>04+850</t>
  </si>
  <si>
    <t>Khu QLGTĐB số 4</t>
  </si>
  <si>
    <t>Cầu Nhị Thiên Đường I &amp; II</t>
  </si>
  <si>
    <t>Cầu hẹp, thấp, mật độ phương tiện cao</t>
  </si>
  <si>
    <t>03+400</t>
  </si>
  <si>
    <t>Kênh Đôi</t>
  </si>
  <si>
    <t>C1.4 (4)
C1.1.3 (4)
C1.1.4 (4)
C2.1 (2)
C2.3 (2)
C5.2 (2)</t>
  </si>
  <si>
    <t>Cục QL Đường bộ 4</t>
  </si>
  <si>
    <t>cũ</t>
  </si>
  <si>
    <t xml:space="preserve">A1.1 (2) A1.2 (2) </t>
  </si>
  <si>
    <t>C1.4 (2) C1.1.3 (4)
C1.1.4 (4) C5.2 (2) C2.1 (2)
C2.3 (2)</t>
  </si>
  <si>
    <t xml:space="preserve">A1.1 (2)  A1.2 (2) </t>
  </si>
  <si>
    <t xml:space="preserve"> B5.1 (3)</t>
  </si>
  <si>
    <t xml:space="preserve">C1.4 (4) C1.7 (2)
C1.8 (2) C2.5 (2) C2.6 (2) C3.1 (2)
C2.1 (2) C2.3 (2) C5.2 (2) C1.1.3 (6) C1.1.4 (6) </t>
  </si>
  <si>
    <t>Ngã ba sông Sài Gòn - Kênh Thanh Đa (phía TL kênh Thanh Đa)</t>
  </si>
  <si>
    <t>Phương tiện lưu thông nhiều</t>
  </si>
  <si>
    <t>29+350</t>
  </si>
  <si>
    <t>Ngã ba sông Sài Gòn - Rạch Chiếc</t>
  </si>
  <si>
    <t>22+700</t>
  </si>
  <si>
    <t>Ngã ba sông Sài Gòn - Kênh Thanh Đa (phía HL kênh Thanh Đa)</t>
  </si>
  <si>
    <t>18+100</t>
  </si>
  <si>
    <t>Ngã ba kênh Tẻ - Rạch Ông Lớn</t>
  </si>
  <si>
    <t>Khúc cua nguy hiểm, luồng hẹp, tầm nhìn bị che khuất, phương tiện tải trọng lớn lưu thông nhiều</t>
  </si>
  <si>
    <t>Kênh Tẻ</t>
  </si>
  <si>
    <t>04+000</t>
  </si>
  <si>
    <t>Ngã ba sông Chợ Đệm- Sông Cần giuộc</t>
  </si>
  <si>
    <t>Khúc cua nguy hiểm, phương tiện tải trọng lớn lưu thông nhiều</t>
  </si>
  <si>
    <t>Sông Chợ Đệm</t>
  </si>
  <si>
    <t>00+800</t>
  </si>
  <si>
    <t>02C1.3; 02C3.3; 02C4.13.2; 01C2.5; 02C2.6; 01C2.7; 01C1.8</t>
  </si>
  <si>
    <t>Ngã ba sông Chợ Đệm - Bến Lức - Kênh Xáng Lý Văn Mạnh</t>
  </si>
  <si>
    <t>Khúc cua gấp,luồng hẹp, phương tiện lưu thông nhiều</t>
  </si>
  <si>
    <t>05+500</t>
  </si>
  <si>
    <t>02C1.3; 02C3.3; 02C2.6; 02C2.7; 01C1.9; 02C4.13.2</t>
  </si>
  <si>
    <t>Ngã tư kênh Cây Khô-Tắc Bến Rô-Rạch Ông Lớn- Ông Lớn 2</t>
  </si>
  <si>
    <t>Ngã tư giao nhau, các phương tiện lưu thông đan xen gây mất an toàn giao thông</t>
  </si>
  <si>
    <t>Kênh Cây Khô</t>
  </si>
  <si>
    <t>03+350</t>
  </si>
  <si>
    <t>02+750 đến 03+200</t>
  </si>
  <si>
    <t>01A1.1</t>
  </si>
  <si>
    <t>01B2.1</t>
  </si>
  <si>
    <t>04+050 đến 04+200</t>
  </si>
  <si>
    <t>C4.13.2 (2)
C2.6 (2) C2.7 (1) C3.1 (2)</t>
  </si>
  <si>
    <t>01 A1.2</t>
  </si>
  <si>
    <r>
      <t>Tốc độ dòng chảy cao,tại khu vực hạ lưu</t>
    </r>
    <r>
      <rPr>
        <sz val="12"/>
        <color indexed="10"/>
        <rFont val="Times New Roman"/>
        <family val="1"/>
      </rPr>
      <t xml:space="preserve"> có bãi đá ngầm đẩy luồng lệch về phía gần bờ phải</t>
    </r>
  </si>
  <si>
    <t>59,800 ÷ 60,100</t>
  </si>
  <si>
    <t>Kênh Rạch Giá Hà Tiên</t>
  </si>
  <si>
    <t xml:space="preserve">Ngã ba kênh Rạch giá Hà Tiên - rạch Cái Tre </t>
  </si>
  <si>
    <t>Ngã năm kênh Tri Tôn - K. Tám Ngàn - Mặc Cần Dưng - K. Bến Đá</t>
  </si>
  <si>
    <t>36 ÷ 45</t>
  </si>
  <si>
    <t>26,5 ÷ 26,8</t>
  </si>
  <si>
    <t xml:space="preserve">Luồng hẹp, luồng giao nhau, ngay khu vực cầu 13 </t>
  </si>
  <si>
    <t xml:space="preserve">Luồng hẹp, cạn và nơi giao luồng, ngay khu vực cầu Cái Tre </t>
  </si>
  <si>
    <t xml:space="preserve">có hố xoáy ngay cạnh luồng </t>
  </si>
  <si>
    <t>Ngã ba Nhánh cù lao Tây Ma (Sông Tiền) - sông Vàm Nao</t>
  </si>
  <si>
    <t>Nhánh cù lao Tây Ma</t>
  </si>
  <si>
    <t xml:space="preserve">Ngã ba Sông Hậu - sông Vàm Nao </t>
  </si>
  <si>
    <t>Sông Hậu</t>
  </si>
  <si>
    <t>178,84</t>
  </si>
  <si>
    <t>9,8</t>
  </si>
  <si>
    <t>A9.1 (1)
A1.1 (1)
A1.2 (1)</t>
  </si>
  <si>
    <t>Luồng hẹp, mật độ PT cao</t>
  </si>
  <si>
    <t>Đáy cá trên sông</t>
  </si>
  <si>
    <t>Kênh Xáng Long Định</t>
  </si>
  <si>
    <t>Đáy di động nằm rải rác trên toàn tuyến lấn chiếm luồng</t>
  </si>
  <si>
    <t>Từ km
0+000
đến km 19+500</t>
  </si>
  <si>
    <t>50 ÷ 59</t>
  </si>
  <si>
    <t>Sông và kênh Măng Thít</t>
  </si>
  <si>
    <t>Từ km
0+000
đến km 45+500</t>
  </si>
  <si>
    <t>180 - 70</t>
  </si>
  <si>
    <t>TT</t>
  </si>
  <si>
    <t>Sông, kênh</t>
  </si>
  <si>
    <t>Kích thước sạt lở (m)</t>
  </si>
  <si>
    <t xml:space="preserve">Thuộc bờ </t>
  </si>
  <si>
    <t>Chiều rộng mặt sông (m)</t>
  </si>
  <si>
    <t>Thuộc địa phận</t>
  </si>
  <si>
    <t>Nhận định
nguyên nhân</t>
  </si>
  <si>
    <t>Các công trình nạo vét, khai thác cát gần khu vực sạt lở</t>
  </si>
  <si>
    <t xml:space="preserve">Từ </t>
  </si>
  <si>
    <t>Đến</t>
  </si>
  <si>
    <t xml:space="preserve">Dài </t>
  </si>
  <si>
    <t>Rộng</t>
  </si>
  <si>
    <t>Sâu</t>
  </si>
  <si>
    <t>Sông Tiền
(đầu cồn Liệt Sĩ)</t>
  </si>
  <si>
    <t>248+300</t>
  </si>
  <si>
    <t>248+800</t>
  </si>
  <si>
    <t>T</t>
  </si>
  <si>
    <t>480 - 1780</t>
  </si>
  <si>
    <t>Xã Vĩnh Xương, thị xã Tân Châu, tỉnh An Giang</t>
  </si>
  <si>
    <t>Do dòng chảy, sóng tàu</t>
  </si>
  <si>
    <t>Mỏ KTC của Công ty TNHH MTV XL An Giang (248+300 đến km 250+700)
Cách bờ: &gt; 200m
Độ sân: &lt; 15m</t>
  </si>
  <si>
    <t>Phao giới hạn luồng bờ trái</t>
  </si>
  <si>
    <t>247+300</t>
  </si>
  <si>
    <t>248+000</t>
  </si>
  <si>
    <t>P</t>
  </si>
  <si>
    <t>Không có</t>
  </si>
  <si>
    <t>239+000</t>
  </si>
  <si>
    <t>530 - 1050</t>
  </si>
  <si>
    <t>Xã Vĩnh Hòa, thị xã Tân Châu, tỉnh An Giang</t>
  </si>
  <si>
    <t>Do dòng chảy, sóng tàu, đoạn sông cong</t>
  </si>
  <si>
    <t>DA Nạo vét mở rộng mặt cắt ướt từ km 242+450 đến km 244+350 phía trái luồng chạy tàu của UBND thị xã Tân Châu 
Cách bờ: &gt; 200m
Độ sâu: &lt; 15</t>
  </si>
  <si>
    <t>204+000</t>
  </si>
  <si>
    <t>205+100</t>
  </si>
  <si>
    <t>Xã An Phong, huyện Thanh Bình, tỉnh Đồng Tháp</t>
  </si>
  <si>
    <t xml:space="preserve"> Mỏ KTC Công ty CP XL &amp; VLXD Đồng Tháp phía trái luồng chạy tàu (Km 206+520÷209+420) 
Cách bò: &gt; 100m
Độ sau: &lt; 15m
 -DA  Nạo vét luồng của Công ty CPĐC&amp;MT Miền Nam (Km 181+000÷222+000)
Cách bờ: &gt; 150m 
Độ sâu: &lt; 10m</t>
  </si>
  <si>
    <t>187+700</t>
  </si>
  <si>
    <t>186+700</t>
  </si>
  <si>
    <t>Xã Tấn Mỹ, huyện Chợ Mới, tỉnh An Giang</t>
  </si>
  <si>
    <t xml:space="preserve"> Mỏ KTC ở TL
(Công ty Hải Toàn Km189+030÷ 193+500)
Cách bờ: &gt; 100m
Độ sâu: &lt; 15m
  - DA Nạo vét luồng của Công ty CPĐC&amp;MT Miền Nam (Km 181+000÷222+000)
Cách bờ: &gt; 150m
Độ sâu: &lt; 10m</t>
  </si>
  <si>
    <t>Phao giới hạn luồng bờ trái, bờ phải</t>
  </si>
  <si>
    <t>186+000</t>
  </si>
  <si>
    <t>184+000</t>
  </si>
  <si>
    <t xml:space="preserve"> - Mỏ KTC ở TL (Công ty Hải Toàn Km 189+030÷193+500)
Cách bờ: &gt; 100m
Độ sâu: &lt; 15m
   - DA Nạo vét luồng của Công ty CPĐC&amp;MT Miền Nam (Km 181+000÷222+000)
Cách bờ: &gt;150m
Độ sâu: &lt; 10m</t>
  </si>
  <si>
    <t>180+200</t>
  </si>
  <si>
    <t>Xã Bình Thành, huyện Thanh Bình, tỉnh Đồng Tháp</t>
  </si>
  <si>
    <t xml:space="preserve"> - Mỏ KTC ở TL
(Công ty Hải Toàn Km 189+030÷193+500)
Cách bờ: &gt; 100m
Độ sâu: &lt; 15m
   - DA Nạo vét luồng của Công ty CPĐC&amp;MT Miền Nam (Km 181+000÷222+000)
Cách bờ: 150m
Độ sâu: &lt; 10m</t>
  </si>
  <si>
    <t>176+500</t>
  </si>
  <si>
    <t>179+500</t>
  </si>
  <si>
    <t>Phường 11, thành phố Cao Lãnh, tỉnh Đồng Tháp</t>
  </si>
  <si>
    <t>Mỏ KTC Công ty CPĐTPTN &amp; KCN Đồng Tháp (Km 173+090 - 177+160)
Cách bờ: &gt; 200m
Độ sâu::&lt; 15m 
Mỏ KTC Công ty TNHH Thiện Phúc (Km 172+660 - 176+040)
Cách bờ: &gt; 200m
Độ sâu: &lt; 15m</t>
  </si>
  <si>
    <t>172+000</t>
  </si>
  <si>
    <t>176+000</t>
  </si>
  <si>
    <t>Xã Tân Thuận Tây, thành phố Cao Lãnh, tỉnh Đồng Tháp</t>
  </si>
  <si>
    <t>Mỏ KTC Công ty CPĐTPTN &amp; KCN Đồng Tháp (Km 173+090 - 177+160)
Cách bờ: &gt; 200m
Độ sâu: &lt; 15m
Mỏ KTC Công ty TNHH Thiện Phúc (Km 172+660 - 176+040)
Cách bờ: &gt; 200m
Độ sâu: &lt; 15m</t>
  </si>
  <si>
    <t>174+000</t>
  </si>
  <si>
    <t>Xã Bình Phước Xuân, huyện Chợ Mới, tỉnh An Giang</t>
  </si>
  <si>
    <t>163+540</t>
  </si>
  <si>
    <t>166+540</t>
  </si>
  <si>
    <t>Xã Mỹ An Hưng B, huyện Lấp Vò, tỉnh Đồng Tháp</t>
  </si>
  <si>
    <t xml:space="preserve">
Mỏ KTC Công ty TNHH Thiện Phúc (Km 172+660 - 176+040)
Cách bờ: &gt; 200m
Độ sâu: &lt; 15m
Mỏ KTC Công ty CPĐTPTN &amp; KCN Đồng Tháp (Km 157+150÷157+900)
Cách bờ: &gt; 200m
Độ sâu: &lt; 15m</t>
  </si>
  <si>
    <t>151+070</t>
  </si>
  <si>
    <t>153+070</t>
  </si>
  <si>
    <t>Xã Tân Khánh Đông, thành phố Sa Đéc, tỉnh Đồng Tháp</t>
  </si>
  <si>
    <t>Mỏ KTC Công ty CPĐTPTN &amp; KCN Đồng Tháp (Km 
Km 154+600 - 156+250)
Cách bờ: &gt; 150m
Độ sâu: &lt; 15m
Mỏ KTC Công ty TNHH MTV XL&amp;VLXD Đồng Tháp (151+800 - 154+200)
Cách bờ: &gt; 200m
Độ sâu: &lt; 10m</t>
  </si>
  <si>
    <t>Phao giới hạn luồng bờ phải</t>
  </si>
  <si>
    <t>148+100</t>
  </si>
  <si>
    <t>151+200</t>
  </si>
  <si>
    <t>Xã Bình Hàng Tây, huyện Cao Lãnh, tỉnh Đồng Tháp</t>
  </si>
  <si>
    <t>Mỏ KTC Công ty TNHH MTV XL&amp;VLXD Đồng Tháp (151+800 - 154+200)
(Km 145+070 - 145+900)
Cách bờ: &gt; 200m
Độ sâu: &lt; 15m</t>
  </si>
  <si>
    <t>132+000</t>
  </si>
  <si>
    <t>140+000</t>
  </si>
  <si>
    <t>Xã An Hiệp, huyện Châu Thành, tỉnh Đồng Tháp</t>
  </si>
  <si>
    <t>Nạo vét mở rộng mặt cắt ướt Cồn Linh phía trái luồng chạy tàu  (Km 138÷140+000)
Cách bờ: &gt; 200m
Độ sâu: &lt; 15m
Mỏ KTC Công ty CP XL &amp; VLXD Đồng Tháp (Km 131+635 - 132+255)
Cách bờ: &gt; 200m
Độ sâu: &lt; 15m</t>
  </si>
  <si>
    <t>125+800</t>
  </si>
  <si>
    <t>127+500</t>
  </si>
  <si>
    <t>Xã Hòa Hưng, huyện Cái Bè, tỉnh Tiền Giang</t>
  </si>
  <si>
    <t>Mỏ KTC Công ty CP XL &amp; VLXD Đồng Tháp (Km 131+635 - 132+255)
Cách bờ: &gt; 200m
Độ sâu: &lt; 15m</t>
  </si>
  <si>
    <t>Phao giới hạn luồng bờ trái (kè), bờ phải</t>
  </si>
  <si>
    <t>106+500</t>
  </si>
  <si>
    <t>107+200</t>
  </si>
  <si>
    <t>Xã Tân Phong, huyện Cai Lậy, tỉnh Tiền Giang</t>
  </si>
  <si>
    <t>Do dòng chảy</t>
  </si>
  <si>
    <t>Mỏ KTC Công ty TNHH MTV
Hồng Đức (Km 107+600 ÷ 109+075)
Cách bờ: &gt; 200m
Độ sâu: &lt; 15m</t>
  </si>
  <si>
    <t>107+500</t>
  </si>
  <si>
    <t>108+300</t>
  </si>
  <si>
    <t>114+500</t>
  </si>
  <si>
    <t>116+000</t>
  </si>
  <si>
    <t>Xã Đồng Phú, huyện Long Hồ, tỉnh Vĩnh Long</t>
  </si>
  <si>
    <t>Mỏ KTC Doanh nghiệp tư nhân Tân Hiệp Phát II (Km 109+090 ÷ 110+800)
Cách bờ: &gt; 200m
Độ sâu: &lt; 15m</t>
  </si>
  <si>
    <t>Nhánh cù lao Long Khánh</t>
  </si>
  <si>
    <t>06+000</t>
  </si>
  <si>
    <t>08+500</t>
  </si>
  <si>
    <t>700 - 800</t>
  </si>
  <si>
    <t>Xã Long Khánh A, huyện Hồng Ngự, tỉnh Đồng Tháp</t>
  </si>
  <si>
    <t>DA Nạo vét Nhánh cù lao Long Khánh (Km 0+500÷ 3+500) của Cty An Điền Phát
Cách bờ: &gt; 200m
Độ sâu: &lt; 10m
Mỏ KTC Công ty TNHH MTV XL&amp;VLXD Đồng Tháp (Km 00+800 - 02+930)
Cách bờ: &gt; 100m 
Độ sâu: &lt; 15m</t>
  </si>
  <si>
    <t>03+000</t>
  </si>
  <si>
    <t>07+000</t>
  </si>
  <si>
    <t>p</t>
  </si>
  <si>
    <t>700 - 1000</t>
  </si>
  <si>
    <t>Xã Long Thuận và Phú Thuận B, huyện Hồng Ngự, tỉnh Đồng Tháp</t>
  </si>
  <si>
    <t xml:space="preserve"> - Mỏ KTC Công ty CP XL &amp; VLXD Đồng Tháp phía trái luồng chạy tàu  (Km 00+800 - 02+930)
Cách bờ: &gt; 100m
Độ sâu: &lt; 15m
 - DA Nạo vét luồng của Công ty An Điền Phát  (Km 0+500÷ 3+500)
Cách bờ: &gt; 200m
Độ sâu: &lt; 10m</t>
  </si>
  <si>
    <t>Nhánh cù lao Tây Ma 
(đầu cùa lao Tây)</t>
  </si>
  <si>
    <t>25+000</t>
  </si>
  <si>
    <t>26+350</t>
  </si>
  <si>
    <t>800 - 1000</t>
  </si>
  <si>
    <t>Xã Phú Thuận B, huyện Hồng Ngự, tỉnh Đồng Tháp</t>
  </si>
  <si>
    <t>Mỏ KTC Công ty CP XL &amp; VLXD Đồng Tháp phía phải luồng chạy tàu (Km 25+540 - 27+830)
Cách bờ: &gt; 100m
Độ sâu: &lt; 15m</t>
  </si>
  <si>
    <t xml:space="preserve">Nhánh cù lao Tây Ma </t>
  </si>
  <si>
    <t>09+240</t>
  </si>
  <si>
    <t>Xã Kiến An, huyện Chợ Mới, tỉnh An Giang</t>
  </si>
  <si>
    <t xml:space="preserve">Mỏ KTC Công ty TNHH MTV XL&amp;VLXD Đồng Tháp (Km 06+720 - 07+740, Km 10+360 - 12+225)
Cách bờ: &gt; 100m
Độ sâu: &lt; 15m
</t>
  </si>
  <si>
    <t>Sông Hổ Cứ</t>
  </si>
  <si>
    <t>07+700</t>
  </si>
  <si>
    <t>T,P</t>
  </si>
  <si>
    <t>Xã Tân Thuận Đông; Hòa An, TP Cao Lãnh, tỉnh Đồng Tháp</t>
  </si>
  <si>
    <t xml:space="preserve">Mỏ KTC Công ty CP XL &amp; VLXD Đồng Tháp phía phải, phía trái luồng chạy tàu (Km 05+700 - 07+460)
Cách bờ: &gt; 100m
Độ sâu: &lt; 15m </t>
  </si>
  <si>
    <t>205+700</t>
  </si>
  <si>
    <t>206+200</t>
  </si>
  <si>
    <t xml:space="preserve">Xã Phú Hiệp,huyện Phú Tân, tỉnh An Giang </t>
  </si>
  <si>
    <t>Báo hiệu luồng cách bờ 125m</t>
  </si>
  <si>
    <t>216+300</t>
  </si>
  <si>
    <t>216+700</t>
  </si>
  <si>
    <t xml:space="preserve">Xã Châu Phong, TX. Tân Châu, tỉnh An Giang </t>
  </si>
  <si>
    <t>Báo hiệu luồng cách bờ 80m</t>
  </si>
  <si>
    <t>182+200</t>
  </si>
  <si>
    <t>182+700</t>
  </si>
  <si>
    <t>H</t>
  </si>
  <si>
    <t xml:space="preserve">Xã Bình Thủy, huyện Châu Phú, tỉnh An Giang </t>
  </si>
  <si>
    <t xml:space="preserve">Do đường bờ chịu tác động mạnh của dòng chảy, khi đủ điều kiện chúng xảy ra sạt lở. </t>
  </si>
  <si>
    <t>Mỏ KTC Cty TNHH MTV Xây Lắp An Giang (Km 180+500 ÷ 181+500)
Cách bờ: &gt; 200m
Độ sâu: &lt; 15m</t>
  </si>
  <si>
    <t>Báo hiệu luồng cách bờ 150m</t>
  </si>
  <si>
    <t>178+400</t>
  </si>
  <si>
    <t>178+780</t>
  </si>
  <si>
    <t xml:space="preserve">Xã Mỹ Hội Đông, huyện Chợ Mới, tỉnh An Giang </t>
  </si>
  <si>
    <t>Báo hiệu luồng cách bờ 200m</t>
  </si>
  <si>
    <t>177+500</t>
  </si>
  <si>
    <t>1-:-2</t>
  </si>
  <si>
    <t xml:space="preserve">Do dòng chảy 
</t>
  </si>
  <si>
    <t>169+500</t>
  </si>
  <si>
    <t>169+00</t>
  </si>
  <si>
    <t xml:space="preserve">Xã Bình Thạnh, huyện Châu Thành, tỉnh An Giang </t>
  </si>
  <si>
    <t xml:space="preserve">Do dòng chảy </t>
  </si>
  <si>
    <t>163+200</t>
  </si>
  <si>
    <t>163+900</t>
  </si>
  <si>
    <t>2 -:- 10</t>
  </si>
  <si>
    <t>xã Mỹ Hoà Hưng, Tp Long Xuyên</t>
  </si>
  <si>
    <t>160+020</t>
  </si>
  <si>
    <t>161+161</t>
  </si>
  <si>
    <t>5 -:- 20</t>
  </si>
  <si>
    <t xml:space="preserve">phường Bình Đức, TP Long Xuyên </t>
  </si>
  <si>
    <t>Báo hiệu luồng cách bờ 70m</t>
  </si>
  <si>
    <t>157+600</t>
  </si>
  <si>
    <t>158+150</t>
  </si>
  <si>
    <t>2 -:- 5</t>
  </si>
  <si>
    <t>154+100</t>
  </si>
  <si>
    <t>155+500</t>
  </si>
  <si>
    <t>xã Hoà Bình, huyện Chợ Mới, tỉnh An Giang</t>
  </si>
  <si>
    <t>S. Vàm Nao</t>
  </si>
  <si>
    <t>0+300</t>
  </si>
  <si>
    <t>1+300</t>
  </si>
  <si>
    <t>0,5-:-1</t>
  </si>
  <si>
    <t xml:space="preserve">Xã Kiến An, huyện Chợ Mới, tỉnh An Giang </t>
  </si>
  <si>
    <t>Lấp Vò Sa Đéc</t>
  </si>
  <si>
    <t>28+000</t>
  </si>
  <si>
    <t>43+500</t>
  </si>
  <si>
    <t>Xã Long Hưng A, xã Long Hưng B, xã Vĩnh Thạnh, xã Bình Thạnh Trung,  Lấp Vò, Đồng Tháp</t>
  </si>
  <si>
    <t>Rạch Ông Chưởng</t>
  </si>
  <si>
    <t>15+650</t>
  </si>
  <si>
    <t>15+682,5</t>
  </si>
  <si>
    <t xml:space="preserve">Xã Long Kiến, huyện Chợ Mới, tỉnh An Giang </t>
  </si>
  <si>
    <t>Báo hiệu luồng cách bờ 10m</t>
  </si>
  <si>
    <t>Sông Hàm Luông</t>
  </si>
  <si>
    <t>29+450</t>
  </si>
  <si>
    <t>30+450</t>
  </si>
  <si>
    <t>Xã An hiệp, huyện Ba Tri, tỉnh Bến Tre</t>
  </si>
  <si>
    <t>Caám khai thaùc caùt khu vöïc treân</t>
  </si>
  <si>
    <t>84+800</t>
  </si>
  <si>
    <t>80+000</t>
  </si>
  <si>
    <t>xã Tân phú huyện Châu Thành tỉnh Bến Tre</t>
  </si>
  <si>
    <t>84+500</t>
  </si>
  <si>
    <t>85+200</t>
  </si>
  <si>
    <t>3-5m</t>
  </si>
  <si>
    <t>xã Tân Phú, huyện Châu Thành, tỉnh Bến Tre</t>
  </si>
  <si>
    <t>89+300</t>
  </si>
  <si>
    <t>94+000</t>
  </si>
  <si>
    <t>3-4m</t>
  </si>
  <si>
    <t>Xã Vĩnh Bình huyện Chợ Lách, tỉnh Bến Tre</t>
  </si>
  <si>
    <t>Mỏ KTC Cty CP VLXD Vĩnh Long (Km 89+100 ÷ 91+400)
Cách bờ: &gt; 200m
Độ sâu: &lt; 15m</t>
  </si>
  <si>
    <t>53+450</t>
  </si>
  <si>
    <t>53+500</t>
  </si>
  <si>
    <t xml:space="preserve"> ấp Hạ, xã Đại Phước, huyện Càng Long, tỉnh Trà Vinh</t>
  </si>
  <si>
    <t>Mỏ KTC HTX Sông Tiền (Km 66+450 ÷ 67+700)
Cách bờ: &gt; 100m
Độ sâu: &lt; 15m</t>
  </si>
  <si>
    <t>61+000</t>
  </si>
  <si>
    <t>61+200</t>
  </si>
  <si>
    <t>ấp Lăng, xã Qưới Thiện, huyện Vũng Liêm, tỉnh Vĩnh Long</t>
  </si>
  <si>
    <t>Mỏ KTC DNTN Ngọc Tuyết. (Km 63+800 ÷ 64+100 Đang tạm ngung)
Cách bờ: &gt; 200m
Độ sâu: &lt; 15m</t>
  </si>
  <si>
    <t>63+000</t>
  </si>
  <si>
    <t>63+200</t>
  </si>
  <si>
    <t>ấp Đại Đức, xã Đức Mỹ, huyện Càng Long, tỉnh Trà Vinh</t>
  </si>
  <si>
    <t>S Đồng Nai</t>
  </si>
  <si>
    <t>74+750</t>
  </si>
  <si>
    <t>74+900</t>
  </si>
  <si>
    <t>Xả Tân An, H Vĩnh Củu, T Đồng Nai</t>
  </si>
  <si>
    <t>Do Dòng chảy</t>
  </si>
  <si>
    <t>64+300</t>
  </si>
  <si>
    <t>64+500</t>
  </si>
  <si>
    <t xml:space="preserve">Xã Tân Mỹ, H Bắc Tân Uyện, T Bình Dương </t>
  </si>
  <si>
    <t>71+630</t>
  </si>
  <si>
    <t>72+162</t>
  </si>
  <si>
    <t xml:space="preserve">Xã Thường Tân, H Bắc Tân Uyện, T Bình Dương </t>
  </si>
  <si>
    <t>72+520</t>
  </si>
  <si>
    <t>73+051</t>
  </si>
  <si>
    <t>76+450</t>
  </si>
  <si>
    <t>76+550</t>
  </si>
  <si>
    <t>Nhánh CL Rùa</t>
  </si>
  <si>
    <t>02+200</t>
  </si>
  <si>
    <t>02+300</t>
  </si>
  <si>
    <t>Xã Thái Hòa,TX Tân Uyên, Bỉnh Dương</t>
  </si>
  <si>
    <t>Do dòng chảy, cua cong</t>
  </si>
  <si>
    <t>41+700</t>
  </si>
  <si>
    <t>42+300</t>
  </si>
  <si>
    <t>P. Thanh Xuân, Q.12, TPHCM</t>
  </si>
  <si>
    <t>43+100</t>
  </si>
  <si>
    <t>Xã Vĩnh Phú, TX.Thuận An, Bình Dương</t>
  </si>
  <si>
    <t>55+000</t>
  </si>
  <si>
    <t>55+200</t>
  </si>
  <si>
    <t>P. Hiệp Thành, TP.Thủ Dầu Một, Bình Dương</t>
  </si>
  <si>
    <t>99+100</t>
  </si>
  <si>
    <t>99+300</t>
  </si>
  <si>
    <t>Xã Thanh Phước, huyện Trảng Bàng, Tây Ninh</t>
  </si>
  <si>
    <t>Sông Cần Giuộc</t>
  </si>
  <si>
    <t>09+000</t>
  </si>
  <si>
    <t>09+800</t>
  </si>
  <si>
    <t>Xã Long Hựu Đông, huyện Cần Đước, tỉnh Long An</t>
  </si>
  <si>
    <t xml:space="preserve">                                    Vị trí</t>
  </si>
  <si>
    <t>Đơn vị 
khai thác</t>
  </si>
  <si>
    <t>Cơ quan cấp giấy phép</t>
  </si>
  <si>
    <t>Thời gian khai thác</t>
  </si>
  <si>
    <t>Khối lượng khai thác
(m3)</t>
  </si>
  <si>
    <t>Phương án đảm bảo giao thông</t>
  </si>
  <si>
    <t>Cơ quan phê duyệt phương án đảm bảo giao thông</t>
  </si>
  <si>
    <t>Km</t>
  </si>
  <si>
    <t>Bờ, sông, kênh</t>
  </si>
  <si>
    <t>Địa bàn
(xã, huyện, tỉnh)</t>
  </si>
  <si>
    <r>
      <t xml:space="preserve">121+130 </t>
    </r>
    <r>
      <rPr>
        <sz val="10"/>
        <rFont val="Calibri"/>
        <family val="2"/>
      </rPr>
      <t>÷</t>
    </r>
    <r>
      <rPr>
        <sz val="10"/>
        <rFont val="Times New Roman"/>
        <family val="1"/>
      </rPr>
      <t xml:space="preserve"> 121+896</t>
    </r>
  </si>
  <si>
    <t>Bờ trái, sông Hậu</t>
  </si>
  <si>
    <t>Xã: Phong Hoà
Huyện: Lai Vung
Tỉnh Đồng Tháp</t>
  </si>
  <si>
    <t>Cty TNHH
Sông Hậu</t>
  </si>
  <si>
    <t xml:space="preserve">Giấy phép số 537/GP-UBND ngày 10/6/2015 của UBND Tỉnh ĐT. Gia hạn L1 tại 324/GP-UBND 21/3/2016 </t>
  </si>
  <si>
    <t>1.050.808</t>
  </si>
  <si>
    <t>Không bố trí báo hiệu</t>
  </si>
  <si>
    <t>Công văn số 135/CCĐTNĐPN-PC ngày 12/3/2015 của Chi cục ĐTNĐ Phía nam</t>
  </si>
  <si>
    <t xml:space="preserve">code GP: -18m
Ngang kênh Mương Khai trở xuống HL -&gt; ngoài tuyến DTND QG  </t>
  </si>
  <si>
    <r>
      <rPr>
        <sz val="10"/>
        <color indexed="10"/>
        <rFont val="Times New Roman"/>
        <family val="1"/>
      </rPr>
      <t xml:space="preserve">167+500 </t>
    </r>
    <r>
      <rPr>
        <sz val="10"/>
        <rFont val="Times New Roman"/>
        <family val="1"/>
      </rPr>
      <t xml:space="preserve">÷ </t>
    </r>
    <r>
      <rPr>
        <sz val="10"/>
        <color indexed="10"/>
        <rFont val="Times New Roman"/>
        <family val="1"/>
      </rPr>
      <t>169+000</t>
    </r>
  </si>
  <si>
    <r>
      <t>Bờ</t>
    </r>
    <r>
      <rPr>
        <sz val="10"/>
        <color indexed="10"/>
        <rFont val="Times New Roman"/>
        <family val="1"/>
      </rPr>
      <t xml:space="preserve"> phải,</t>
    </r>
    <r>
      <rPr>
        <sz val="10"/>
        <rFont val="Times New Roman"/>
        <family val="1"/>
      </rPr>
      <t xml:space="preserve"> sông Hậu </t>
    </r>
  </si>
  <si>
    <t>xã Mỹ Hội Đông, huyện Chợ Mới, tỉnh An Giang</t>
  </si>
  <si>
    <t>Cty TNHH Tân Lê Quang</t>
  </si>
  <si>
    <t xml:space="preserve">UBND tỉnh An Giang </t>
  </si>
  <si>
    <t>04/12/2014
04/9/2015</t>
  </si>
  <si>
    <t>100.000m3
/năm</t>
  </si>
  <si>
    <t xml:space="preserve">Báo hiệu chưa đầy đủ 
</t>
  </si>
  <si>
    <t>dang tham do lai
hoi y kien: 361/STNMT-KS 23/7/2017
Chi cuc y/k: 237/CC..-QLHT 01/3/2017</t>
  </si>
  <si>
    <r>
      <rPr>
        <sz val="10"/>
        <color indexed="10"/>
        <rFont val="Times New Roman"/>
        <family val="1"/>
      </rPr>
      <t>171+400</t>
    </r>
    <r>
      <rPr>
        <sz val="10"/>
        <rFont val="Times New Roman"/>
        <family val="1"/>
      </rPr>
      <t xml:space="preserve"> ÷</t>
    </r>
    <r>
      <rPr>
        <sz val="10"/>
        <color indexed="10"/>
        <rFont val="Times New Roman"/>
        <family val="1"/>
      </rPr>
      <t xml:space="preserve"> 172+800</t>
    </r>
  </si>
  <si>
    <r>
      <t>Bờ</t>
    </r>
    <r>
      <rPr>
        <sz val="10"/>
        <color indexed="10"/>
        <rFont val="Times New Roman"/>
        <family val="1"/>
      </rPr>
      <t xml:space="preserve"> phải</t>
    </r>
    <r>
      <rPr>
        <sz val="10"/>
        <rFont val="Times New Roman"/>
        <family val="1"/>
      </rPr>
      <t xml:space="preserve">, sông Hậu </t>
    </r>
  </si>
  <si>
    <t>xã Nhơn Mỹ, huyện Chợ Mới, tỉnh An Giang</t>
  </si>
  <si>
    <t>DNTN Thái Bình</t>
  </si>
  <si>
    <t>11/8/2014
11/8/2020</t>
  </si>
  <si>
    <t>80.000m3
/năm</t>
  </si>
  <si>
    <t>Bố trí phao theo PA duyệt</t>
  </si>
  <si>
    <t>Văn bản số 536/CCĐTNĐPN-PC ngày 02/10/2014</t>
  </si>
  <si>
    <t>174+200 ÷ 177+100</t>
  </si>
  <si>
    <t xml:space="preserve">Bờ phải, sông Hậu </t>
  </si>
  <si>
    <t>xã Bình Thủy , huyện Châu Phú , tỉnh An Giang</t>
  </si>
  <si>
    <t>06/02/2013
06/02/2020</t>
  </si>
  <si>
    <t>Văn bản 312/CCĐTNĐPN-PC
ngày 25/2/2012</t>
  </si>
  <si>
    <t>180+500 ÷ 181+500</t>
  </si>
  <si>
    <t xml:space="preserve">Bờ phải, sông hậu </t>
  </si>
  <si>
    <t>Cty TNHH MTV Xây Lắp An Giang</t>
  </si>
  <si>
    <t>UBND tiỉnh An Giang</t>
  </si>
  <si>
    <t>04/03/2013
04/03/2018</t>
  </si>
  <si>
    <t>200.000m3
/năm</t>
  </si>
  <si>
    <t>Văn bản số 222/CCĐTNĐPN-PC ngày 26/4/2013</t>
  </si>
  <si>
    <t>248+300 - 250+715</t>
  </si>
  <si>
    <t>Bờ trái sông Tiền</t>
  </si>
  <si>
    <t>Xã Vĩnh Xương, TX. Tân Châu, An Giang</t>
  </si>
  <si>
    <t>Công ty TNHH MTV XL An Giang</t>
  </si>
  <si>
    <t>UBND tỉnh An Giang</t>
  </si>
  <si>
    <t>13/02/2020</t>
  </si>
  <si>
    <t>1.900.000</t>
  </si>
  <si>
    <t xml:space="preserve"> - 4 phao B4.2
 - 2 biển báo hiệu </t>
  </si>
  <si>
    <t>Chi cục ĐTNĐPN</t>
  </si>
  <si>
    <t>248+265 - 250+485</t>
  </si>
  <si>
    <t>Bờ phải sông Tiền - nhánh Đông cồn Liệt Sĩ 
(khu vực 1)</t>
  </si>
  <si>
    <t>Xã Thường Phước 1, huyện Hồng Ngự, Đồng Tháp</t>
  </si>
  <si>
    <t>Công ty TNHH MTV XL&amp;VLXD Đồng Tháp</t>
  </si>
  <si>
    <t>UBND tỉnh Đồng Tháp</t>
  </si>
  <si>
    <t>01/3/2016</t>
  </si>
  <si>
    <t xml:space="preserve"> 4 phao B4.1</t>
  </si>
  <si>
    <t>244+410 - 247+760</t>
  </si>
  <si>
    <t>Bờ phải sông Tiền - nhánh Đông cồn Liệt Sĩ 
(khu vực 2)</t>
  </si>
  <si>
    <t>2.576.339</t>
  </si>
  <si>
    <t>242+400 - 244+350</t>
  </si>
  <si>
    <t>Bờ trái sông Tiền (Vĩnh Hòa)</t>
  </si>
  <si>
    <t>Xã Vĩnh Hòa, TX. Tân Châu, An Giang</t>
  </si>
  <si>
    <t xml:space="preserve"> Thị xã Tân Châu (Công ty TNHH XDDVTM Hoa Long; Công ty TNHH MTV DVTM&amp;VT Trang Hảo)</t>
  </si>
  <si>
    <t>28/6/2016</t>
  </si>
  <si>
    <t>2.339.633</t>
  </si>
  <si>
    <t xml:space="preserve"> 3 phao A1.2</t>
  </si>
  <si>
    <t>241+730 - 243+090</t>
  </si>
  <si>
    <t>Bờ phải sông Tiền - nhánh Đông cồn Liệt Sĩ</t>
  </si>
  <si>
    <t>Công ty TNHH Thiện Nghĩa</t>
  </si>
  <si>
    <t>UBND tỉnh  An Giang</t>
  </si>
  <si>
    <t>19/4/2019</t>
  </si>
  <si>
    <t>2.095.473</t>
  </si>
  <si>
    <t xml:space="preserve"> - 2 phao B4.1
 - 2 biển báo hiệu </t>
  </si>
  <si>
    <t>230+050 - 233+340</t>
  </si>
  <si>
    <t>Bờ trái sông Tiền (khu 1 - Thường Thới Tiền)</t>
  </si>
  <si>
    <t>Xã Thường Thới Tiền, huyện Hồng Ngự, Đồng Tháp</t>
  </si>
  <si>
    <t>21/12/2017</t>
  </si>
  <si>
    <t>Chi Cục ĐTNĐPN
VB số 277/CCĐTNĐPN-QLHT 29/2/2016</t>
  </si>
  <si>
    <t>220+750 - 223+800</t>
  </si>
  <si>
    <t>Bờ trái sông Tiền (khu 4 - An Bình A)</t>
  </si>
  <si>
    <t>Xã An Bình A, TX. Hồng Ngự, Đồng Tháp</t>
  </si>
  <si>
    <t>213+160 - 214+950</t>
  </si>
  <si>
    <t>Bờ trái sông Tiền (An Long)</t>
  </si>
  <si>
    <t>Xã An Long, huyện Tam Nông, Đồng Tháp</t>
  </si>
  <si>
    <t xml:space="preserve">Công ty TNHH MTV XL&amp; VLXD Đồng Tháp </t>
  </si>
  <si>
    <t>11/11/2015</t>
  </si>
  <si>
    <t>732.831</t>
  </si>
  <si>
    <t xml:space="preserve"> - 2phao B4.2
 - 02 biển báo hiệu</t>
  </si>
  <si>
    <t xml:space="preserve"> Chi cục ĐTNĐPN</t>
  </si>
  <si>
    <t>206+520 - 209+420</t>
  </si>
  <si>
    <t>Bờ trái sông Tiền (khu 5-1 - Phú Ninh)</t>
  </si>
  <si>
    <t>Xã Phú Ninh, huyện Tam Nông, Đồng Tháp</t>
  </si>
  <si>
    <t xml:space="preserve"> - 3 phao B4.2
 - 2 biển báo hiệu </t>
  </si>
  <si>
    <t>201+630 - 206+870</t>
  </si>
  <si>
    <t>Bờ trái sông Tiền (khu 5-2 - An Phong)</t>
  </si>
  <si>
    <t>Xã An Phong, huyện Thanh Bình, Đồng Tháp</t>
  </si>
  <si>
    <t xml:space="preserve"> - 5 phao B4.2
 - 2 biển báo hiệu </t>
  </si>
  <si>
    <t>201+340 - 203+300</t>
  </si>
  <si>
    <t>Bờ trái sông Tiền (An Phong)</t>
  </si>
  <si>
    <t>10/11/2015</t>
  </si>
  <si>
    <t>2.224.178</t>
  </si>
  <si>
    <t xml:space="preserve"> - 3 phao B4.2
 - 2 biển báo hiệu</t>
  </si>
  <si>
    <t>197+210 - 199+740</t>
  </si>
  <si>
    <t>Bờ phải sông Tiền (khu 6 - Tân Bình)</t>
  </si>
  <si>
    <t>Xã Tân Bình, huyện Thanh Bình, Đồng Tháp</t>
  </si>
  <si>
    <t xml:space="preserve"> - 3 phao B4.1
 - 2 biển báo hiệu </t>
  </si>
  <si>
    <t>189+580 - 193+390</t>
  </si>
  <si>
    <t>Bờ phải sông Tiền (Tân Thạnh)</t>
  </si>
  <si>
    <t>Xã Tân Thạnh, huyện Thanh Bình, Đồng Tháp</t>
  </si>
  <si>
    <t>01/8/2015</t>
  </si>
  <si>
    <t>3.337.000</t>
  </si>
  <si>
    <t>189+030 - 193+500</t>
  </si>
  <si>
    <t>Xã Tấn Mỹ, huyện Chợ Mới, An Giang</t>
  </si>
  <si>
    <t>Công ty TNHH DV TM Hải Tòan</t>
  </si>
  <si>
    <t>10/01/2019</t>
  </si>
  <si>
    <t>6.221.832</t>
  </si>
  <si>
    <t>184+180 - 185+395</t>
  </si>
  <si>
    <t>HTX Khai thác cát Chợ Mới</t>
  </si>
  <si>
    <t>23/02/2016</t>
  </si>
  <si>
    <t>204.136</t>
  </si>
  <si>
    <t xml:space="preserve"> - 2 phao B4.2
 - 2 biển báo hiệu </t>
  </si>
  <si>
    <t xml:space="preserve">Chi Cục ĐTNĐPN </t>
  </si>
  <si>
    <t>173+090 - 177+160</t>
  </si>
  <si>
    <t xml:space="preserve">Bờ trái sông Tiền </t>
  </si>
  <si>
    <t>Xã Tân Thuận Tây và Phường 11, TP. Cao Lãnh, Đồng Tháp
(Khu 1)</t>
  </si>
  <si>
    <t>Công ty CPĐTPTN &amp; KCN Đồng Tháp</t>
  </si>
  <si>
    <t>T3/2018</t>
  </si>
  <si>
    <t>2.237.781</t>
  </si>
  <si>
    <t xml:space="preserve"> 3 phao B4.2</t>
  </si>
  <si>
    <r>
      <t xml:space="preserve">149/CCĐTNĐPN-PC ngày 02/4/2014 
</t>
    </r>
    <r>
      <rPr>
        <sz val="10"/>
        <color indexed="10"/>
        <rFont val="Times New Roman"/>
        <family val="1"/>
      </rPr>
      <t>204/CCĐTNĐPN-QLHT ngày 21/2/2017</t>
    </r>
  </si>
  <si>
    <t>172+660 - 176+040</t>
  </si>
  <si>
    <t>Xã Mỹ Hiệp, Bình Phước Xuân,  huyện Chợ Mới, An Giang</t>
  </si>
  <si>
    <t>Công ty TNHH Thiện Phúc</t>
  </si>
  <si>
    <t>26/4/2019</t>
  </si>
  <si>
    <t>3.414.892</t>
  </si>
  <si>
    <t>Chi cục ĐTNĐ PN</t>
  </si>
  <si>
    <t>157+150 - 157+900</t>
  </si>
  <si>
    <t>Bờ phải sông Tiền (khu 2A - Tân Mỹ)</t>
  </si>
  <si>
    <t>Xã Tân Mỹ, huyện Lấp Vò, Đồng Tháp</t>
  </si>
  <si>
    <t>2.060.778</t>
  </si>
  <si>
    <t xml:space="preserve"> 2 phao B4.1</t>
  </si>
  <si>
    <t>149/CCĐTNĐPN-PC ngày 02/4/2014 
427/CCĐTNĐPN-QLHT ngày 25/3/2016</t>
  </si>
  <si>
    <t>154+600 - 156+250</t>
  </si>
  <si>
    <t>Bờ phải sông Tiền (khu 2B - Tân Khánh Trung)</t>
  </si>
  <si>
    <t>Xã Tân Khánh Trung, huyện Lấp Vò, Đồng Tháp</t>
  </si>
  <si>
    <t xml:space="preserve"> 2 phao B4.1 </t>
  </si>
  <si>
    <t>151+800 - 154+200</t>
  </si>
  <si>
    <t>Bờ phải sông Tiền (khu 7 - Tân Khánh Trung)</t>
  </si>
  <si>
    <t>Xã Tân Khánh Trung, Đồng Tháp</t>
  </si>
  <si>
    <t>145+070 - 145+900</t>
  </si>
  <si>
    <t>Bờ trái sông Tiền (khu 8 - Bình Thạnh)</t>
  </si>
  <si>
    <t>Xã Bình Thạnh, huyện Cao Lãnh, Đồng Tháp</t>
  </si>
  <si>
    <t>151+630 - 152+000</t>
  </si>
  <si>
    <t>Bờ phải sông Tiền (Khu A - Bình Hàng Tây)</t>
  </si>
  <si>
    <t>Xã Bình Hàng Tây, huyện Cao Lãnh, Đồng Tháp</t>
  </si>
  <si>
    <t>Công ty TNHH MTV XL&amp; VLXD Đồng Tháp</t>
  </si>
  <si>
    <t>14/2/2016</t>
  </si>
  <si>
    <t xml:space="preserve"> - 2  phao B4.1
 - 1 biển báo hiệu </t>
  </si>
  <si>
    <t>150+000 - 150+700</t>
  </si>
  <si>
    <t>Bờ phải sông Tiền (Khu B - Bình Hàng Tây)</t>
  </si>
  <si>
    <t>134+570 - 135+770</t>
  </si>
  <si>
    <t>Bờ trái sông Tiền (Bình Thạnh)</t>
  </si>
  <si>
    <t>917.608</t>
  </si>
  <si>
    <t>131+635 - 132+255</t>
  </si>
  <si>
    <t>Bờ phải sông Tiền (An Nhơn)</t>
  </si>
  <si>
    <t>Xã An Nhơn, huyện Châu Thành, Đồng Tháp</t>
  </si>
  <si>
    <t>366.537</t>
  </si>
  <si>
    <t>00+800 - 02+930</t>
  </si>
  <si>
    <t>Bờ trái nhánh cù lao Long Khánh  (khu2A, 2B)</t>
  </si>
  <si>
    <t>Xã Long Khánh B, huyện Hồng Ngự, Đồng Tháp</t>
  </si>
  <si>
    <t>25+540 - 27+830</t>
  </si>
  <si>
    <t>Bờ phải nhánh cù lao Tây Ma (Phú Thuận B)</t>
  </si>
  <si>
    <t>Xã Phú Thuận B, huyện Hồng Ngự, Đồng Tháp</t>
  </si>
  <si>
    <t>01/4/2016</t>
  </si>
  <si>
    <t>5.366.300</t>
  </si>
  <si>
    <t xml:space="preserve"> 3 phao B4.1</t>
  </si>
  <si>
    <t>Cục ĐTNĐVN</t>
  </si>
  <si>
    <t>20+000 - 22+660</t>
  </si>
  <si>
    <t xml:space="preserve">Bờ trái nhánh cù lao Tây Ma </t>
  </si>
  <si>
    <t>Xã Phú An, huyện Phú Tân, An Giang</t>
  </si>
  <si>
    <t>Công ty TNHH MTVXL &amp; VLXD An Giang</t>
  </si>
  <si>
    <t>24/9/2019</t>
  </si>
  <si>
    <t>2.800.000</t>
  </si>
  <si>
    <t xml:space="preserve"> 4 phao A1.2</t>
  </si>
  <si>
    <t>22+000 - 23+290</t>
  </si>
  <si>
    <t>Bờ trái nhánh cù lao Tây Ma (khu 1)</t>
  </si>
  <si>
    <t>Xã Tân Hòa, huyện Thanh Bình, Đồng Tháp</t>
  </si>
  <si>
    <t>14+000 - 15+750</t>
  </si>
  <si>
    <t>Bờ trái nhánh cù lao Tây Ma (khu 2)</t>
  </si>
  <si>
    <t>Xã Tân Huề, huyện Thanh Bình, Đồng Tháp</t>
  </si>
  <si>
    <t>10+360 - 12+225</t>
  </si>
  <si>
    <t>Bờ trái nhánh cù lao Tây Ma (khu 3)</t>
  </si>
  <si>
    <t>Xã Tân Long, huyện Thanh Bình, Đồng Tháp</t>
  </si>
  <si>
    <t>06+720 - 07+740</t>
  </si>
  <si>
    <t>Bờ phải sông Hổ Cứ (khu vực 1- Tân Thuận Đông)</t>
  </si>
  <si>
    <t>Đồng Tháp</t>
  </si>
  <si>
    <t>30/8/2015</t>
  </si>
  <si>
    <t>05+700 - 07+460</t>
  </si>
  <si>
    <t>Bờ trái sông Hổ Cứ (khu vực 2 - Tân Thuận Tây)</t>
  </si>
  <si>
    <t xml:space="preserve"> 5 phao B4.2</t>
  </si>
  <si>
    <t>BẢNG TỔNG HỢP VỊ TRÍ KHAI THÁC CÁT SỎI TRÊN CÁC TUYẾN ĐTNĐ QUỐC GIA PHÍA NAM</t>
  </si>
  <si>
    <t>BẢNG TỔNG HỢP VỊ TRÍ SẠT LỞ TRÊN CÁC TUYẾN ĐTNĐ QUỐC GIA PHÍA NAM</t>
  </si>
  <si>
    <t>TỔNG HỢP THỐNG KÊ CÁC VỊ TRÍ NGUY HIỂM TRÊN CÁC TUYẾN ĐTNĐ QUỐC GIA TOÀN QUỐC</t>
  </si>
  <si>
    <t>Lý do tiềm ẩn nguy hiểm-hiện trạng</t>
  </si>
  <si>
    <t>Chuẩn tắc luồng tại vị trí nguy hiểm</t>
  </si>
  <si>
    <t>Vị trí nguy hiểm</t>
  </si>
  <si>
    <t>Đơn vị bảo trì</t>
  </si>
  <si>
    <t>Chiều rộng
(m)</t>
  </si>
  <si>
    <t>Phân loại (điểm tiềm ẩn TNGT, điểm đen)</t>
  </si>
  <si>
    <t>Phạm vi, chiều dài (m)</t>
  </si>
  <si>
    <t>Lý do tiềm ẩn nguy hiểm - hiện trạng</t>
  </si>
  <si>
    <t>Chiều sâu
(m)</t>
  </si>
  <si>
    <t>7 m</t>
  </si>
  <si>
    <t xml:space="preserve">Lý trình đường thủy (Km...+...)
 </t>
  </si>
  <si>
    <t>Cầu vượt sông, kênh</t>
  </si>
  <si>
    <t>II</t>
  </si>
  <si>
    <t>Tình hình tai nạn giao thông</t>
  </si>
  <si>
    <t>(Kèm theo Thông tư số ....................TT/2017/TT-BGTVT ngày.........tháng .......... năm .............)</t>
  </si>
  <si>
    <t>Xếp hạng ưu tiên (1,2,3...)</t>
  </si>
  <si>
    <t>Luồng hạn chế (chiều sâu, bề rộng, bán kính cong) tại các bãi đá ngầm, bãi cạn, đoạn cạn và vật chướng ngại...vv</t>
  </si>
  <si>
    <t>Công trình hạn chế (các cầu vượt sông, kênh, âu, cống và các công trình vượt sông khác)</t>
  </si>
  <si>
    <t>Dòng chảy xiên so với trụ cầu, cống, khoang thông thuyền.</t>
  </si>
  <si>
    <t>Dòng chảy xiết, xoáy, tầm nhìn hạn chế.</t>
  </si>
  <si>
    <t>Tên</t>
  </si>
  <si>
    <t>Tiêu chí xác định điểm tiềm ẩn tai nạn giao thông,điểm đen/Tên điểm</t>
  </si>
  <si>
    <t>Điểm giao cắt với các tuyến đường thủy nội địa khác có tầm nhìn hạn chế.</t>
  </si>
  <si>
    <t>Sông Hồng</t>
  </si>
  <si>
    <t>Sông Đuống</t>
  </si>
  <si>
    <t>Cầu Long Biên</t>
  </si>
  <si>
    <t>Khoang thông thuyền hẹp, tĩnh không thấp</t>
  </si>
  <si>
    <t>Cầu Đuống</t>
  </si>
  <si>
    <t>Hồng</t>
  </si>
  <si>
    <t>Đuống</t>
  </si>
  <si>
    <t>Trạm D.Hà</t>
  </si>
  <si>
    <t>Trạm HN</t>
  </si>
  <si>
    <t>Luồng chạy tàu khu vực Thọ An</t>
  </si>
  <si>
    <t>Luồng sâu nước chảy xiết, có vùng nước xoáy</t>
  </si>
  <si>
    <t>Luồng chạy tàu khu vực Bá Giang</t>
  </si>
  <si>
    <t>Bãi đá ngầm Mai Lâm</t>
  </si>
  <si>
    <t>A1.2</t>
  </si>
  <si>
    <t>Làm hẹp luồng chạy tàu</t>
  </si>
  <si>
    <t>Trạm Chèm</t>
  </si>
  <si>
    <t>Tiềm ẩn tai nạn giao thông</t>
  </si>
  <si>
    <t>Bãi đá ngầm Yên Viên</t>
  </si>
  <si>
    <t>Bãi đá ngầm Cống Thôn</t>
  </si>
  <si>
    <t>A1.2(2)
A1.1(2)</t>
  </si>
  <si>
    <t>Bãi đá ngầm Cổ Bi 1</t>
  </si>
  <si>
    <t>Bãi đá ngầm Cổ Bi 2</t>
  </si>
  <si>
    <t>Bãi đá ngầm Phú Thượng</t>
  </si>
  <si>
    <t>Bãi đá ngầm Hải Bối</t>
  </si>
  <si>
    <t>Bãi đá ngầm Tứ Liên</t>
  </si>
  <si>
    <t>Bãi cạn Bác Cổ</t>
  </si>
  <si>
    <t>Độ sâu không đảm bảo chuẩn tắc</t>
  </si>
  <si>
    <t>C113(4),C114(4)
B5.1(2)</t>
  </si>
  <si>
    <t>tĩnh không ứng với mực nước báo động 1</t>
  </si>
  <si>
    <t>Chướng ngại vật làm hẹp luồng chạy tàu</t>
  </si>
  <si>
    <t xml:space="preserve">Luồng chạy tàu khu vực Km 66-68 </t>
  </si>
  <si>
    <t>66-68</t>
  </si>
  <si>
    <t>Luồng chạy tàu Km 66 - 68</t>
  </si>
  <si>
    <t>66 - 68</t>
  </si>
  <si>
    <t xml:space="preserve">CÔNG TY CỔ PHẦN QUẢN LÝ ĐƯỜNG SÔNG SỐ 6 BẢO TRÌ </t>
  </si>
  <si>
    <t>Sông Đào Hạ Lý</t>
  </si>
  <si>
    <t>Cầu Đường bộ Tam Bạc</t>
  </si>
  <si>
    <t>Cắt ngang đỉnh cua ngã ba sông Đào Hạ Lý - sông Tam Bạc, Rcong nhỏ</t>
  </si>
  <si>
    <t>Sông Tam Bạc</t>
  </si>
  <si>
    <t>km1+950</t>
  </si>
  <si>
    <t>30m</t>
  </si>
  <si>
    <t>2.5m</t>
  </si>
  <si>
    <t>Công ty cổ phần ĐBGT Hải Phòng</t>
  </si>
  <si>
    <t>02vu va chạm</t>
  </si>
  <si>
    <t>Cầu Xe Hỏa</t>
  </si>
  <si>
    <t>20m</t>
  </si>
  <si>
    <t xml:space="preserve">H tĩnh không = 3.2m; B thông thuyền = 27m </t>
  </si>
  <si>
    <t>km1+500</t>
  </si>
  <si>
    <t>27m</t>
  </si>
  <si>
    <t>02B5.1; 04C1.1.3; 02C5.1; 02C5.2</t>
  </si>
  <si>
    <t>3.2m</t>
  </si>
  <si>
    <t>Công ty cổ phần QLĐS số 8</t>
  </si>
  <si>
    <t>&gt;02vu quệt dầm cầu</t>
  </si>
  <si>
    <t>Sông Lạch Tray</t>
  </si>
  <si>
    <t>Cầu Rào I</t>
  </si>
  <si>
    <t xml:space="preserve">H tĩnh không = 3.0m; B thông thuyền = 29m </t>
  </si>
  <si>
    <t>km9+00</t>
  </si>
  <si>
    <t>2.6m</t>
  </si>
  <si>
    <t>3.0m</t>
  </si>
  <si>
    <t>Sông Văn Úc</t>
  </si>
  <si>
    <t>Cầu Tiên Cựu</t>
  </si>
  <si>
    <t>Dòng chảy xiên trụ cầu bờ phải</t>
  </si>
  <si>
    <t>km43+500</t>
  </si>
  <si>
    <t>60m</t>
  </si>
  <si>
    <t>&gt;3.5m</t>
  </si>
  <si>
    <t>70m</t>
  </si>
  <si>
    <t>02B5.1; 04C1.1.3; 04C1.1.4 02C5.1; 02C5.2</t>
  </si>
  <si>
    <t>Cầu Đường bộ sông Tam Bạc</t>
  </si>
  <si>
    <t>sông Tam Bạc</t>
  </si>
  <si>
    <t>02vụ</t>
  </si>
  <si>
    <t>sông Đào Hạ Lý</t>
  </si>
  <si>
    <t xml:space="preserve">H tĩnh không = 3.0m; B thông thuyền = 39m </t>
  </si>
  <si>
    <t>km 43 +500</t>
  </si>
  <si>
    <t>&gt;3,5m</t>
  </si>
  <si>
    <t xml:space="preserve">CÔNG TY CỔ PHẦN QUẢN LÝ ĐƯỜNG SÔNG SỐ 8 BẢO TRÌ </t>
  </si>
  <si>
    <t>Cụm cầu Đường sắt Bắc Giang -Bãi cạn Đa Mai</t>
  </si>
  <si>
    <t>Cầu đường sắt Bắc Giang có tĩnh không thông thuyền thấp, chiều rộng khoang thông thuyền hẹp (24m), nguy cơ xảy ra tai nạn cao vào mùa lũ. Đồng thời bãi cạn nằm trên luồng tiềm ẩn nguy cơ khan cạn khi mực nước xuống thấp trong mùa cạn hàng năm</t>
  </si>
  <si>
    <t>Thương</t>
  </si>
  <si>
    <t>36+150</t>
  </si>
  <si>
    <t>C3.1-02; C2.1-02; C2.3-02</t>
  </si>
  <si>
    <t>Cty CP QLBTĐTNĐ số 4</t>
  </si>
  <si>
    <t>Tiềm ẩn TNGT</t>
  </si>
  <si>
    <t>Bùn sét</t>
  </si>
  <si>
    <t>xã Đa Mai, TP Bắc Giang</t>
  </si>
  <si>
    <t>Phải</t>
  </si>
  <si>
    <t>Bãi đá Thịnh Lai</t>
  </si>
  <si>
    <t>Bãi đá gây luồng hẹp, chiều sâu hạn chế</t>
  </si>
  <si>
    <t>02+500</t>
  </si>
  <si>
    <t>A1.2-01;
A1.2-01.</t>
  </si>
  <si>
    <t>Đá gốc</t>
  </si>
  <si>
    <t>xã Đức Long-Quế Võ -BN</t>
  </si>
  <si>
    <t>Bãi đá Phù Lãng</t>
  </si>
  <si>
    <t>06+500</t>
  </si>
  <si>
    <t>A1,2-01</t>
  </si>
  <si>
    <t>xã Phù Lãng-Quế Võ-BN</t>
  </si>
  <si>
    <t>Cầu Yên Dũng</t>
  </si>
  <si>
    <t>Chủ đầu tư chưa lắp đặt báo hiệu đường thủy nội địa theo quy định</t>
  </si>
  <si>
    <t>chưa có báo hiệu</t>
  </si>
  <si>
    <t>xã Quế Tân-Quế Võ-BN</t>
  </si>
  <si>
    <t>trái</t>
  </si>
  <si>
    <t>Mố trụ cầu cũ Trung Quốc</t>
  </si>
  <si>
    <t>Trụ cũ nằm trên sát luồng chạy tàu tiềm ẩn nguy cơ xảy ra tai nạn ĐTNĐ</t>
  </si>
  <si>
    <t>37+000</t>
  </si>
  <si>
    <t>B2,1-01
A1.2-01;
A1.2-01.</t>
  </si>
  <si>
    <t>rọ đá</t>
  </si>
  <si>
    <t>xã Quang Châu-Việt Yên-BG</t>
  </si>
  <si>
    <t>2 bên sông</t>
  </si>
  <si>
    <t>Bái đá Vang</t>
  </si>
  <si>
    <t>52+000</t>
  </si>
  <si>
    <t>xã Tiên Sơn-Việt Yên-BG</t>
  </si>
  <si>
    <t>Bãi cạn Đông Xuyên</t>
  </si>
  <si>
    <t>Bãi cạn gây luồng hẹp, chiều sâu hạn chế</t>
  </si>
  <si>
    <t>xã Đông Tiến-Yên Phong-BN</t>
  </si>
  <si>
    <t>giữa</t>
  </si>
  <si>
    <t>Cầu đường sắt Thị Cầu</t>
  </si>
  <si>
    <t xml:space="preserve">Cầu đường sắt Thị Cầu có tĩnh không thông thuyền thấp, nguy cơ xảy ra tai nạn cao vào mùa lũ. </t>
  </si>
  <si>
    <t>35+900</t>
  </si>
  <si>
    <t>C3.1-02; C2.1-02; C2.3-02.</t>
  </si>
  <si>
    <t>Điều tiết mùa lũ</t>
  </si>
  <si>
    <t>Thị Cầu-TP.Băc Ninh</t>
  </si>
  <si>
    <t>Cầu đường sắt Đa Phúc</t>
  </si>
  <si>
    <t>Luồng sông Công đoạn có cầu đường sắt và đường bộ Đa Phúc bắc qua hẹp, bán kính cong nhỏ cùng mật độ phương tiện có tải trọng lớn lưu thông nhiều. Đặc biệt vào mùa lũ khi mực nước lên cao, tĩnh không cầu thấp làm cho nguy cơ xảy ra tai nạn ĐTNĐ rất cao.</t>
  </si>
  <si>
    <t>Công</t>
  </si>
  <si>
    <t>4+000</t>
  </si>
  <si>
    <t>xã Trung Giã-Sóc Sơn-HN</t>
  </si>
  <si>
    <t>Cầu đường sắt Phả Lại</t>
  </si>
  <si>
    <t>Thái Bình</t>
  </si>
  <si>
    <t>98+700</t>
  </si>
  <si>
    <t>Thị trấn Phả Lại-Chí Linh-HD</t>
  </si>
  <si>
    <t>Cầu Cẩm Lý</t>
  </si>
  <si>
    <t xml:space="preserve">Cầu đường sắt Cẩm Lý có tĩnh không thông thuyền thấp, nguy cơ xảy ra tai nạn cao vào mùa lũ. </t>
  </si>
  <si>
    <t>Lục Nam</t>
  </si>
  <si>
    <t>12+000</t>
  </si>
  <si>
    <t xml:space="preserve">C3.1-02; C2.1-02; </t>
  </si>
  <si>
    <t>Cầu Hồ</t>
  </si>
  <si>
    <t>Dòng chảy xiên, các phương tiện khó khăn khi lưu thông qua cầu trong mùa lũ, có nguy cơ va vào trụ cầu.</t>
  </si>
  <si>
    <t>31+000</t>
  </si>
  <si>
    <t xml:space="preserve">CÔNG TY CỔ PHẦN QUẢN LÝ BẢO TRÌ  ĐƯỜNG THỦY NỘI ĐỊ SỐ 4 BẢO TRÌ </t>
  </si>
  <si>
    <t xml:space="preserve">CÔNG TY CỔ PHẦN QUẢN LÝ BẢO TRÌ  ĐƯỜNG THỦY NỘI ĐỊ SỐ 9 BẢO TRÌ </t>
  </si>
  <si>
    <t>Cầu Trung Hà</t>
  </si>
  <si>
    <t>1500 (1,5km)</t>
  </si>
  <si>
    <t>Luồng xiên chéo so với trụ cầu; hướng luồng và dòng chảy đổ vào khu vực đá ngầm, vách núi; thời điểm xuất hiện về mùa lũ khi mực nước ≥+9,50 tại Sơn Đà</t>
  </si>
  <si>
    <t>Sông Đà</t>
  </si>
  <si>
    <t>Từ km 3+300 đến km 4+800</t>
  </si>
  <si>
    <t>&gt;3</t>
  </si>
  <si>
    <t>A1.1 - 4       A1.2 - 4      B6.1 - 1     B6.2 - 1</t>
  </si>
  <si>
    <t>B5.1 (2)     B2.1 (1)</t>
  </si>
  <si>
    <t>C1.1.3 - 4 C1.1.4 - 4   C2.1 - 4</t>
  </si>
  <si>
    <t>Công ty cổ phần QLBT ĐTNĐ số 9</t>
  </si>
  <si>
    <t>Có 01 vụ tai nạn giao thông (phương tiện tự giải quyết, khắc phục)</t>
  </si>
  <si>
    <t>Đoạn tuyến Tạ Khoa - Pa Vinh</t>
  </si>
  <si>
    <t>68000    (68 km)</t>
  </si>
  <si>
    <t>Luồng cong cua nguy hiểm, hẹp; nhiều bãi cạn, ghềnh thác; nhiều đá và gốc cây ngầm, tầm nhìn hạn chế; thời điểm xuất hiện khi mực nước ≤+102,00 tại Đống Cao</t>
  </si>
  <si>
    <t>Hồ Hòa Bình</t>
  </si>
  <si>
    <t>Từ km 135+00 đến km 203+00</t>
  </si>
  <si>
    <t>1,6</t>
  </si>
  <si>
    <t>Có 03 vụ tai nạn giao thông (các phương tiện tự giải quyết, khắc phục)</t>
  </si>
  <si>
    <t>Đoạn tuyến khu vực cầu Hang Tôm Mường Lay</t>
  </si>
  <si>
    <t>2500     (2,5 km)</t>
  </si>
  <si>
    <t>Luồng cong cua với 04 đoạn liên tiếp, bán kính cong nhỏ, dòng chảy xiết và hẹp, xuất hiện các đảo đá ngầm; tầm nhìn hạn chế khi đi đến khu vực trụ cầu; thời điểm xuất hiện khi mực nước hồ ≤+200,00 tại Mường La</t>
  </si>
  <si>
    <t>Hồ thủy điện Sơn La</t>
  </si>
  <si>
    <t>Từ km 153+700 đến km 156+200</t>
  </si>
  <si>
    <r>
      <t xml:space="preserve">Luồng cong cua nguy hiểm, hẹp; nhiều bãi cạn, ghềnh thác; nhiều đá và gốc cây ngầm, tầm nhìn hạn chế; thời điểm xuất hiện khi mực nước </t>
    </r>
    <r>
      <rPr>
        <sz val="12"/>
        <color indexed="8"/>
        <rFont val="Times New Roman"/>
        <family val="1"/>
      </rPr>
      <t>≤+102,00 tại Đống Cao</t>
    </r>
  </si>
  <si>
    <r>
      <t xml:space="preserve">Luồng cong cua với 04 đoạn liên tiếp, bán kính cong nhỏ, dòng chảy xiết và hẹp, xuất hiện các đảo đá ngầm; tầm nhìn hạn chế khi đi đến khu vực trụ cầu; thời điểm xuất hiện khi mực nước hồ </t>
    </r>
    <r>
      <rPr>
        <sz val="12"/>
        <color indexed="8"/>
        <rFont val="Times New Roman"/>
        <family val="1"/>
      </rPr>
      <t>≤+200,00 tại Mường La</t>
    </r>
  </si>
  <si>
    <t>Dòng chảy xiên so với trụ cầu, cống, khoang thông thuyền</t>
  </si>
  <si>
    <t>Điểm tiềm ẩn tai nạn giao thông, Khu vực Hòn Gạc</t>
  </si>
  <si>
    <t>luồng hạn chế tại các bãi đá ngầm, bãi cạn</t>
  </si>
  <si>
    <t>Tài Xá-Mũi Chùa</t>
  </si>
  <si>
    <t>Km 10 đến Km21</t>
  </si>
  <si>
    <t>Đề nghị nạo vét phá đá</t>
  </si>
  <si>
    <t>Điểm đen khu vực cầu Chanh cũ</t>
  </si>
  <si>
    <t>Luồngcó hai đoạn cong liên tục, bán kính cong không đảm bảo dòng chảy xiên so với trụ cầu, KTT</t>
  </si>
  <si>
    <t>sông Chanh</t>
  </si>
  <si>
    <t>Từ Km 3+600 đến Km 4+900</t>
  </si>
  <si>
    <t>02 vụ TNGT, không có thiệt hại về người</t>
  </si>
  <si>
    <t>Đề nghị điều tiết hướng dẫn giao thông thường xuyên</t>
  </si>
  <si>
    <t>Điểm tiềm ẩn Tai nạn giao thông khu vực cầu Chanh mới</t>
  </si>
  <si>
    <t>Dòng chảy xiết, soáy, tầm nhìn hạn chế</t>
  </si>
  <si>
    <t>Từ km 6+00 đến Km 7+500</t>
  </si>
  <si>
    <t>Đề nghị lắp đặt báo hiệu Khoang thông thuyền</t>
  </si>
  <si>
    <t>Điểm tiềm ẩn tai nạn giao thông khu vực cầu Cẩm Hải</t>
  </si>
  <si>
    <t>Dòng chảy xiết, soáy, tầm nhìn hạn chế, dòng chảy xiên so với trụ cầu, KTT</t>
  </si>
  <si>
    <t>Từ Km6+500 đến Km 7+500</t>
  </si>
  <si>
    <t xml:space="preserve">Đề nghị điều tiết hướng dẫn giao thông </t>
  </si>
  <si>
    <t>Điểm tiềm ẩn tai nạn giao thông Khu vực Cửa Hẹp</t>
  </si>
  <si>
    <t>Luồng hẹp, tầm nhìn bị che khuất, phương tiện chở khách lưu thông lớn</t>
  </si>
  <si>
    <t>Cái Rồng-Cô Tô</t>
  </si>
  <si>
    <t>Km8+00 đến Km10+00</t>
  </si>
  <si>
    <t>Đề nghị điều tiết hướng dẫn giao thông</t>
  </si>
  <si>
    <t>Điểm tiềm ẩn tai nạn giao thông: Khu vực giao cắt giữa luồng ĐTNĐ quốc gia với luồng Hàng hải và luồng ĐTNĐ địa phương</t>
  </si>
  <si>
    <t>Điểm giao cắt, tầm nhìn hạn chế; lưu lượng phương tiện lớn</t>
  </si>
  <si>
    <t>Vịnh Hạ Long</t>
  </si>
  <si>
    <t>Từ km 3+00 đến Km 6</t>
  </si>
  <si>
    <t>&gt;90</t>
  </si>
  <si>
    <t>Đề nghị bổ sung báo hiệu</t>
  </si>
  <si>
    <t>Điểm đen: Khu vực giao cắt giữa luồng ĐTNĐ quốc gia với luồng ĐTNĐ du lịch địa phương; luồng chuyên dùng Phà Tuần Châu-Gia Luận</t>
  </si>
  <si>
    <t>Luồng Ba Mom</t>
  </si>
  <si>
    <t>Từ Km 0+00 đến Km 2+00</t>
  </si>
  <si>
    <t>Điểm tiềm ẩn tai nạn giao thông: Khu vực giao cắt giữa luồng ĐTNĐ quốc gia với luồng ĐTNĐ du lịch địa phương</t>
  </si>
  <si>
    <t>luồng Lạch Sâu</t>
  </si>
  <si>
    <t>Km 6+600 đến Km 8+500</t>
  </si>
  <si>
    <t>&gt;70</t>
  </si>
  <si>
    <t>Km 10+00 dến Km11+00</t>
  </si>
  <si>
    <t>luồng Lạch Ngăn</t>
  </si>
  <si>
    <t>Km 6+00 đến Km 7+500</t>
  </si>
  <si>
    <t>Km 12+00 đến Km13+500</t>
  </si>
  <si>
    <t xml:space="preserve">Điểm tiềm ẩn tai nạn giao thông: Khu vực giao cắt giữa 02 luồng ĐTNĐ quốc gia </t>
  </si>
  <si>
    <t>Từ km 1+00 đến Km 2+00</t>
  </si>
  <si>
    <t>01 vụ TNGT, 01 người bị thương</t>
  </si>
  <si>
    <t xml:space="preserve">CÔNG TY CỔ PHẦN QUẢN LÝ ĐƯỜNG SÔNG SỐ 3 BẢO TRÌ </t>
  </si>
  <si>
    <t>Sông Chanh</t>
  </si>
  <si>
    <t>khu vực cầu Chanh cũ</t>
  </si>
  <si>
    <t>Từ Km3+600 đến Km 4+900</t>
  </si>
  <si>
    <t>B2.2 (1) ;B5.1 (2)</t>
  </si>
  <si>
    <t>C1.8 (2); C2.3(2); C2.1 (2); C1.1.3(4);C5.2(2)</t>
  </si>
  <si>
    <t>Công ty cổ phần QLĐS số 3</t>
  </si>
  <si>
    <t>Đã triển khai công tác điều tiết hướng dẫn giao thông</t>
  </si>
  <si>
    <t>Khu vực cầu Chanh mới</t>
  </si>
  <si>
    <t>Điểm tiềm ẩn TNGT</t>
  </si>
  <si>
    <t>Đề nghị lắp đặt báo hiệu tại KTT</t>
  </si>
  <si>
    <t>Điểm giao cắt giữa luồng ĐTNĐ quốc gia với luồng Hàng hải và luồng ĐTNĐ địa phương</t>
  </si>
  <si>
    <t>A1.1 (1); A1.2(1)</t>
  </si>
  <si>
    <t xml:space="preserve">Đề nghị bổ sung báo hiệu </t>
  </si>
  <si>
    <t>Ba Mom</t>
  </si>
  <si>
    <t>Điểm giao cắt giữa luồng ĐTNĐ quốc gia với luồng ĐTNĐ  địa phương, luồng chuyên dùng</t>
  </si>
  <si>
    <t xml:space="preserve">Đề nghị Điều tiết hướng dẫn giao thông </t>
  </si>
  <si>
    <t>Lạch sâu</t>
  </si>
  <si>
    <t>Điểm giao cắt giữa luồng ĐTNĐ quốc gia với luồng ĐTNĐ du lịch địa phương</t>
  </si>
  <si>
    <t>C3.1 (2); C4.13.5 (2)</t>
  </si>
  <si>
    <t xml:space="preserve">Đã bổ sung báo hiệu năm 2017 </t>
  </si>
  <si>
    <t>Lạch Ngăn</t>
  </si>
  <si>
    <t>VI</t>
  </si>
  <si>
    <t>khu vực cầu Cẩm Hải</t>
  </si>
  <si>
    <t>luồng Tài Xá-Mũi Chùa</t>
  </si>
  <si>
    <t>C1.1.3(4);C5.2(2)</t>
  </si>
  <si>
    <t>Điều tiết khi lưu lượng PT lớn</t>
  </si>
  <si>
    <t>khu vực Hòn Gạc</t>
  </si>
  <si>
    <t>Từ Km10+000 đến Km 21+000</t>
  </si>
  <si>
    <t xml:space="preserve">A1.1 (3) A1.2 (3) </t>
  </si>
  <si>
    <t>B2.2 (3)</t>
  </si>
  <si>
    <t>Đề nghị nạo vét, phá đá</t>
  </si>
  <si>
    <t>VII</t>
  </si>
  <si>
    <t>Vân Đồn-Cô Tô</t>
  </si>
  <si>
    <t xml:space="preserve">Điểm giao cắt giữa 02 luồng ĐTNĐ quốc gia </t>
  </si>
  <si>
    <t>B.1 (1)</t>
  </si>
  <si>
    <t>Khu vực Cửa Hẹp</t>
  </si>
  <si>
    <t>Cầu Bình</t>
  </si>
  <si>
    <t>L=300m</t>
  </si>
  <si>
    <t>Dòng nước chảy siên, siết vào trụ cầu</t>
  </si>
  <si>
    <t>Kinh Thầy</t>
  </si>
  <si>
    <t>32+500</t>
  </si>
  <si>
    <t>&gt;50m</t>
  </si>
  <si>
    <t>5m</t>
  </si>
  <si>
    <t>B5.1 =2</t>
  </si>
  <si>
    <t>C1.1.3 = 4</t>
  </si>
  <si>
    <t>C1.1.4 = 4</t>
  </si>
  <si>
    <t>B2.2 = 2</t>
  </si>
  <si>
    <t>C1.4 = 4</t>
  </si>
  <si>
    <t>C2.3 = 2</t>
  </si>
  <si>
    <t>C3.1 = 2</t>
  </si>
  <si>
    <t>C1.8 = 2</t>
  </si>
  <si>
    <t>C5.2 = 2</t>
  </si>
  <si>
    <t>4.5m</t>
  </si>
  <si>
    <t>Bê tông cốt thép</t>
  </si>
  <si>
    <t>Sở giao thông vận tải Hải Dương</t>
  </si>
  <si>
    <t>Va vào trụ cầu 10 vụ /năm</t>
  </si>
  <si>
    <t>Loại 1</t>
  </si>
  <si>
    <t>Cầu Lai Vu</t>
  </si>
  <si>
    <t>L=150m</t>
  </si>
  <si>
    <t>Tĩnh không cầu thấp, hai cầu gần nhau, trụ cầu chéo luồng</t>
  </si>
  <si>
    <t>Lai Vu</t>
  </si>
  <si>
    <t>21+500</t>
  </si>
  <si>
    <t>&lt;40m</t>
  </si>
  <si>
    <t>B5.1 =4</t>
  </si>
  <si>
    <t>C1.1.3 = 8</t>
  </si>
  <si>
    <t>C1.1.4 = 8</t>
  </si>
  <si>
    <t>C1.4 =6</t>
  </si>
  <si>
    <t>C5.2 =4</t>
  </si>
  <si>
    <t>C2.1 =2</t>
  </si>
  <si>
    <t>Cầu đường sắt = thép, cầu đường bộ bằng bê tông</t>
  </si>
  <si>
    <t>Công ty QLĐB 240 và công ty đường sắt Hà Hải</t>
  </si>
  <si>
    <t>Va chạm, kẹt vào khoang thông thuyền 20 vụ/ năm</t>
  </si>
  <si>
    <t>Cầu Phú Lương đường sắt</t>
  </si>
  <si>
    <t>L= 200m</t>
  </si>
  <si>
    <t>B = 32m</t>
  </si>
  <si>
    <t>Tĩnh không cầu thấp, khoang thông thuyền cầu hẹp</t>
  </si>
  <si>
    <t>69+00</t>
  </si>
  <si>
    <t>B5.1 = 2</t>
  </si>
  <si>
    <t>4.2m</t>
  </si>
  <si>
    <t>Công ty Đường sắt Hà Hải</t>
  </si>
  <si>
    <t>Va chạm, kẹt vào khoang thông thuyền 15 vụ/ năm</t>
  </si>
  <si>
    <t>Loại 2</t>
  </si>
  <si>
    <t>Ngã 3 Kèo</t>
  </si>
  <si>
    <t>L= 150m</t>
  </si>
  <si>
    <t>B = &gt;40m</t>
  </si>
  <si>
    <t>Tầm nhìn hạn chế, dòng nước chẩy xiết, va chạm vào kè</t>
  </si>
  <si>
    <t>25+00</t>
  </si>
  <si>
    <t>&gt;40m</t>
  </si>
  <si>
    <t>&gt;3,2m</t>
  </si>
  <si>
    <t>A9.1 = 1</t>
  </si>
  <si>
    <t>B2.1 = 4</t>
  </si>
  <si>
    <t>B2.2 = 3</t>
  </si>
  <si>
    <t>B1 = 1</t>
  </si>
  <si>
    <t>C3.1 = 1</t>
  </si>
  <si>
    <t>4.0m</t>
  </si>
  <si>
    <t>Phương tiện thường xuyên va chạm vào kè chỉnh trị</t>
  </si>
  <si>
    <t>Loại 3</t>
  </si>
  <si>
    <t>Công trình hạn chế (Các cầu vượt sông)</t>
  </si>
  <si>
    <t>Cầu Lai Vu, Tĩnh không cầu thấp, hai cầu gần nhau, trụ cầu chéo luồng vận tải</t>
  </si>
  <si>
    <t>Vị trí giữa 2 cầu 120m</t>
  </si>
  <si>
    <t>Tĩnh không cầu thấp, hai cầu gần nhau, trụ cầu chéo với luồng vận tải</t>
  </si>
  <si>
    <t>120m</t>
  </si>
  <si>
    <t>Va trụ cầu, mắc kẹt tại khoang thông thuyền 20 vụ/năm</t>
  </si>
  <si>
    <t>Hiện đang phải điều tiết thường xuyên</t>
  </si>
  <si>
    <t>Cầu Phú Lương đường sắt, Tĩnh không cầu thấp, khoang thông thuyền hẹp</t>
  </si>
  <si>
    <t>Khoang thông thuyền = 32m</t>
  </si>
  <si>
    <t>Tĩnh không cầu thấp khoang thông thuyền hẹp</t>
  </si>
  <si>
    <t>32m</t>
  </si>
  <si>
    <t>4,5m</t>
  </si>
  <si>
    <t>Va trụ cầu, va chạm giữa hai phương tiện</t>
  </si>
  <si>
    <t>Đề nghị cần phải điều tiết thường xuyên</t>
  </si>
  <si>
    <t>Dòng nước chảy xiên so với trụ cầu, cống, khoang thông thuyền</t>
  </si>
  <si>
    <t>Cầu Bình, dòng nước chẩy xiết, xiên với trụ cầu, khoang thông thuyền, thường xuyên đâm, va vào trụ cầu</t>
  </si>
  <si>
    <t>Khoang thông thuyền 58m</t>
  </si>
  <si>
    <t>Mực nước chẩ y xiết, xiên với trụ cầu</t>
  </si>
  <si>
    <t>58m</t>
  </si>
  <si>
    <t>Phương tiện đâm vào trụ cầu 15 vụ/năm</t>
  </si>
  <si>
    <t>Điều tiết, chống va trôi trong mùa lũ</t>
  </si>
  <si>
    <t>Dòng chảy xiết. xoáy tầm nhìn hạn chế</t>
  </si>
  <si>
    <t xml:space="preserve"> dòng nước chẩy xiết, xoáy tầm nhìn hạn chế, phương tiện thường xuyên đâm vào kè chỉnh trị</t>
  </si>
  <si>
    <t>500m</t>
  </si>
  <si>
    <t>Mực nước chẩy xiết, xoáy tầm nhìn hạn chế</t>
  </si>
  <si>
    <t>Kinh  Thầy</t>
  </si>
  <si>
    <t>Va trụ cầu, mắc kẹt tại khoang thông thuyền 10 vụ/năm</t>
  </si>
  <si>
    <t>Đề nghị điều tiết thường xuyên</t>
  </si>
  <si>
    <t xml:space="preserve">CÔNG TY CỔ PHẦN QUẢN LÝ ĐƯỜNG SÔNG SỐ 5 BẢO TRÌ </t>
  </si>
  <si>
    <t>Bãi đá ngầm ( Trung Hiếu)</t>
  </si>
  <si>
    <t>Phương tiện va đáy làm thủng</t>
  </si>
  <si>
    <t>Sông Đáy</t>
  </si>
  <si>
    <t>94+500</t>
  </si>
  <si>
    <t>-5</t>
  </si>
  <si>
    <t xml:space="preserve">Cạn so với kích thước phương tiện lớn đi qua khu vực năm2015 có 02 vụ đắm do va </t>
  </si>
  <si>
    <t>Đường đá nhô ra sông (Nam Công)</t>
  </si>
  <si>
    <t>Đường nhô ra sông PT qua lại đi dễ va đâm</t>
  </si>
  <si>
    <t>104+700</t>
  </si>
  <si>
    <t>0,10</t>
  </si>
  <si>
    <t>Các phương tiện đi không quen tuyến dễ bị va quệt</t>
  </si>
  <si>
    <t>Bãi cạn Cửa Đáy</t>
  </si>
  <si>
    <t>Km 1+00 
đến Km2+00</t>
  </si>
  <si>
    <t>Bãi cạn Cửa Ba Lạt</t>
  </si>
  <si>
    <t>Km2</t>
  </si>
  <si>
    <t>Núi đá ngầm ( Tháp )</t>
  </si>
  <si>
    <t>Phương tiện lớn đi  bị cạn</t>
  </si>
  <si>
    <t>110+300</t>
  </si>
  <si>
    <t>-3</t>
  </si>
  <si>
    <t>Khi mức nước xuống thấp các phương tiện chở hàng có trọng tải lớn dễ bị cạn</t>
  </si>
  <si>
    <t>Bãi đá ngầm (Vạn Thái)</t>
  </si>
  <si>
    <t xml:space="preserve">Phương tiện va chạm </t>
  </si>
  <si>
    <t>160+700</t>
  </si>
  <si>
    <t>0,15</t>
  </si>
  <si>
    <t xml:space="preserve">Khúc cua cong </t>
  </si>
  <si>
    <t xml:space="preserve">Phương tiện đậu đỗ hàng 5-7 chờ xuống hàng </t>
  </si>
  <si>
    <t>Phương tiện đậu đỗ làm khuất tầm nhìn, hạn chế luồng chậy tàu</t>
  </si>
  <si>
    <t>102+700</t>
  </si>
  <si>
    <t>Cầu phao Ninh cường</t>
  </si>
  <si>
    <t>165m</t>
  </si>
  <si>
    <t>Luồng hẹp</t>
  </si>
  <si>
    <t>S Ninh cơ</t>
  </si>
  <si>
    <t>Km31</t>
  </si>
  <si>
    <t>18m</t>
  </si>
  <si>
    <t>160m</t>
  </si>
  <si>
    <t>Cầu bê tông</t>
  </si>
  <si>
    <t>km2+00</t>
  </si>
  <si>
    <t>7m</t>
  </si>
  <si>
    <t>Cầu tạm 1</t>
  </si>
  <si>
    <t>km1+700</t>
  </si>
  <si>
    <t>6.5m</t>
  </si>
  <si>
    <t>Cầu tạm 2</t>
  </si>
  <si>
    <t>km0+700</t>
  </si>
  <si>
    <t>Khu vực cầu tân Phong</t>
  </si>
  <si>
    <t>1000m</t>
  </si>
  <si>
    <t>8m</t>
  </si>
  <si>
    <t>90m</t>
  </si>
  <si>
    <t>`</t>
  </si>
  <si>
    <t xml:space="preserve">Luồng hẹp tĩnh không hạn chế </t>
  </si>
  <si>
    <t>Khúc cua cong dòng chảy xiết</t>
  </si>
  <si>
    <t xml:space="preserve">Sông Đào Nam Định </t>
  </si>
  <si>
    <t>Kênh Quần Liêu</t>
  </si>
  <si>
    <t>Đường đá (Nam Công)</t>
  </si>
  <si>
    <t>C2.3=2</t>
  </si>
  <si>
    <t>C.3.1=2</t>
  </si>
  <si>
    <t>C.1.4=4</t>
  </si>
  <si>
    <t>hẹp</t>
  </si>
  <si>
    <t>C.2.1=2</t>
  </si>
  <si>
    <t>C1.1.1a</t>
  </si>
  <si>
    <t>C1.1.2=4</t>
  </si>
  <si>
    <t>C1.1.1b</t>
  </si>
  <si>
    <t>C1.1.3=4</t>
  </si>
  <si>
    <t>2+00</t>
  </si>
  <si>
    <t>C.2.1=1</t>
  </si>
  <si>
    <t>4m</t>
  </si>
  <si>
    <t>C.2.3=1</t>
  </si>
  <si>
    <t>B.5.1=2</t>
  </si>
  <si>
    <t>C.1.4=2</t>
  </si>
  <si>
    <t>C5.2=2</t>
  </si>
  <si>
    <t>1+700</t>
  </si>
  <si>
    <t>C.2.3=2</t>
  </si>
  <si>
    <t>0+700</t>
  </si>
  <si>
    <t>C5.3.2=4</t>
  </si>
  <si>
    <t>6,8m</t>
  </si>
  <si>
    <t>C5.2=4</t>
  </si>
  <si>
    <t xml:space="preserve">Tĩnh không hạn chế </t>
  </si>
  <si>
    <t xml:space="preserve">Tĩnh không
hạn chế </t>
  </si>
  <si>
    <t>Mật độ 
phương
 tiện lớn</t>
  </si>
  <si>
    <t>31+00</t>
  </si>
  <si>
    <t>Sông Ninh Cơ</t>
  </si>
  <si>
    <t>Sông Đào Nam Định</t>
  </si>
  <si>
    <t xml:space="preserve">Luồng hẹp tĩnh khoonh hạn chế </t>
  </si>
  <si>
    <t>Cầu phao Ninh Cường</t>
  </si>
  <si>
    <t>Khu vực cầu Tân Phong</t>
  </si>
  <si>
    <t>Cong cua dòng chảy xiết</t>
  </si>
  <si>
    <t>Sông Lô</t>
  </si>
  <si>
    <t>Bãi đá Cầu Dầu</t>
  </si>
  <si>
    <t>Đá gầm</t>
  </si>
  <si>
    <t>Lô</t>
  </si>
  <si>
    <t>Km0+500</t>
  </si>
  <si>
    <t>P004: 01 phao</t>
  </si>
  <si>
    <t>Cty 1</t>
  </si>
  <si>
    <t>Cụm cầu Việt Trì; Hạch Trì</t>
  </si>
  <si>
    <t>Dòng chảy xiết</t>
  </si>
  <si>
    <t>Km1+950 đến 2+300</t>
  </si>
  <si>
    <t>P013; P027;P033: 03 phao</t>
  </si>
  <si>
    <t>.+21m</t>
  </si>
  <si>
    <t>Ko có</t>
  </si>
  <si>
    <t>Bãi đá km11</t>
  </si>
  <si>
    <t>Km11</t>
  </si>
  <si>
    <t>P067; P069: 02 phao</t>
  </si>
  <si>
    <t>Cty 1.</t>
  </si>
  <si>
    <t>Bãi đá Yên Thạch</t>
  </si>
  <si>
    <t>Km18</t>
  </si>
  <si>
    <t>P087; P089: 02 phao</t>
  </si>
  <si>
    <t>B093: 01 BH</t>
  </si>
  <si>
    <t>Bãi đá km45;46</t>
  </si>
  <si>
    <t>Km45,46</t>
  </si>
  <si>
    <t>P224; P215: 2 phao</t>
  </si>
  <si>
    <t>B222; B226: 02BH</t>
  </si>
  <si>
    <t>Bãi đá Lô chảy</t>
  </si>
  <si>
    <t xml:space="preserve"> km65-km 66</t>
  </si>
  <si>
    <t>P304: 01 phao</t>
  </si>
  <si>
    <t>B302; B302.1: 02BH</t>
  </si>
  <si>
    <t>Bãi đá khu vực nhà máy Z113</t>
  </si>
  <si>
    <t xml:space="preserve"> km77+200</t>
  </si>
  <si>
    <t>B348; B350: 02BH</t>
  </si>
  <si>
    <t>Bãi đá tảng km 103</t>
  </si>
  <si>
    <t>Hòn đá nổi</t>
  </si>
  <si>
    <t>km 103</t>
  </si>
  <si>
    <t>B444; B448: 02BH</t>
  </si>
  <si>
    <t>Bãi cạn km 254 - km 258</t>
  </si>
  <si>
    <t xml:space="preserve">Luồng </t>
  </si>
  <si>
    <t>Km 254 - Km 258</t>
  </si>
  <si>
    <t>P 659,1;</t>
  </si>
  <si>
    <t>cạn</t>
  </si>
  <si>
    <t xml:space="preserve">P 661,1; </t>
  </si>
  <si>
    <t xml:space="preserve">P 668,1; </t>
  </si>
  <si>
    <t xml:space="preserve">P 668,2 </t>
  </si>
  <si>
    <t>04 BH</t>
  </si>
  <si>
    <t>Bãi đá Thọ Sơn</t>
  </si>
  <si>
    <t>Đá ngầm</t>
  </si>
  <si>
    <t>Km 257-261</t>
  </si>
  <si>
    <t>P 657;</t>
  </si>
  <si>
    <t>B 675,1;</t>
  </si>
  <si>
    <t>P 687</t>
  </si>
  <si>
    <t>B 681;</t>
  </si>
  <si>
    <t>02 BH</t>
  </si>
  <si>
    <t>B 683</t>
  </si>
  <si>
    <t>03 BH</t>
  </si>
  <si>
    <t>Cầu Phong Châu</t>
  </si>
  <si>
    <t>Hẹp và</t>
  </si>
  <si>
    <t>Km 280</t>
  </si>
  <si>
    <t>P 727;</t>
  </si>
  <si>
    <t>CT 752;</t>
  </si>
  <si>
    <t>C 729;</t>
  </si>
  <si>
    <t>P 739;</t>
  </si>
  <si>
    <t>CT 760;</t>
  </si>
  <si>
    <t>C 731;</t>
  </si>
  <si>
    <t>P 764</t>
  </si>
  <si>
    <t>C 750;</t>
  </si>
  <si>
    <t>C 748;</t>
  </si>
  <si>
    <t>C 754;</t>
  </si>
  <si>
    <t>C 756;</t>
  </si>
  <si>
    <t>C 758;</t>
  </si>
  <si>
    <t>C 737;</t>
  </si>
  <si>
    <t>C 735;</t>
  </si>
  <si>
    <t>C 733;</t>
  </si>
  <si>
    <t>B 744;</t>
  </si>
  <si>
    <t>B 739,1</t>
  </si>
  <si>
    <t>B 743</t>
  </si>
  <si>
    <t>13 BH</t>
  </si>
  <si>
    <t>Luồng hạn chế</t>
  </si>
  <si>
    <t>Km45-46</t>
  </si>
  <si>
    <t xml:space="preserve">Luồng cạn </t>
  </si>
  <si>
    <t xml:space="preserve">Km 254-258 </t>
  </si>
  <si>
    <t>Km65-66</t>
  </si>
  <si>
    <t>Km72+200</t>
  </si>
  <si>
    <t>Km103</t>
  </si>
  <si>
    <t>Dòng chảy xiết với trụ cầu, khoang thông thuyền</t>
  </si>
  <si>
    <t>km1+950- km2+350</t>
  </si>
  <si>
    <t>Hẹp và thấp</t>
  </si>
  <si>
    <t>Cầu Yên Lệnh</t>
  </si>
  <si>
    <t>Tĩnh không không đảm bảo theo cấp kỹ thuật</t>
  </si>
  <si>
    <t>Km 115</t>
  </si>
  <si>
    <t xml:space="preserve">B5.1
</t>
  </si>
  <si>
    <t xml:space="preserve">C1.1.3  ; C1.1.4   ;C5.2   </t>
  </si>
  <si>
    <t>B.O.T Yên Lệnh</t>
  </si>
  <si>
    <t>Cầu Tân Đệ</t>
  </si>
  <si>
    <t>Km75</t>
  </si>
  <si>
    <t>....</t>
  </si>
  <si>
    <t>.CTQLĐB234</t>
  </si>
  <si>
    <t>Cầu Triều Dương</t>
  </si>
  <si>
    <t>Sông Luộc</t>
  </si>
  <si>
    <t>Km 64</t>
  </si>
  <si>
    <t>Thếp</t>
  </si>
  <si>
    <t>Cầu Hiệp</t>
  </si>
  <si>
    <t>Km33</t>
  </si>
  <si>
    <t>CTQLĐB Thái Bình</t>
  </si>
  <si>
    <t>Cầu Quý Cao</t>
  </si>
  <si>
    <t>Km0,5</t>
  </si>
  <si>
    <t>Tổng cục đường bộ</t>
  </si>
  <si>
    <t>Cầu Hòa Bình</t>
  </si>
  <si>
    <t>Sông Trà Lý</t>
  </si>
  <si>
    <t>Km45</t>
  </si>
  <si>
    <t>Cầu Thái Binh</t>
  </si>
  <si>
    <t>Km42,8</t>
  </si>
  <si>
    <t>Cầu Bo</t>
  </si>
  <si>
    <t>Km42</t>
  </si>
  <si>
    <t xml:space="preserve">                                                                                                             </t>
  </si>
  <si>
    <t>Cầu Trà Lý</t>
  </si>
  <si>
    <t>Km 15,5</t>
  </si>
  <si>
    <t xml:space="preserve">CÔNG TY CỔ PHẦN QUẢN LÝ BẢO TRÌ  ĐƯỜNG THỦY NỘI ĐỊA  SỐ 1 BẢO TRÌ </t>
  </si>
  <si>
    <t>A</t>
  </si>
  <si>
    <t>B</t>
  </si>
  <si>
    <t xml:space="preserve">CÔNG TY CỔ PHẦN QUẢN LÝ ĐƯỜNG SÔNG SỐ 2 BẢO TRÌ </t>
  </si>
  <si>
    <t>C</t>
  </si>
  <si>
    <t>D</t>
  </si>
  <si>
    <t>E</t>
  </si>
  <si>
    <t>F</t>
  </si>
  <si>
    <t>G</t>
  </si>
  <si>
    <t xml:space="preserve">120 m                                                                                     </t>
  </si>
  <si>
    <t>200 m</t>
  </si>
  <si>
    <t>150 m</t>
  </si>
  <si>
    <t>Cắt ngang đỉnh cua ngã ba sông Đào Hạ Lý - sông Tam Bạc, R cong nhỏ</t>
  </si>
  <si>
    <t xml:space="preserve">CÔNG TY CỔ PHẦN QUẢN LÝ BẢO TRÌ  ĐƯỜNG THỦY NỘI ĐỊA SỐ 7 BẢO TRÌ </t>
  </si>
  <si>
    <t xml:space="preserve">CÔNG TY CỔ PHẦN QUẢN LÝ ĐƯỜNG THỦY NỘI ĐỊA SỐ 9 BẢO TRÌ </t>
  </si>
  <si>
    <r>
      <t xml:space="preserve">Luồng xiên chéo so với trụ cầu; hướng luồng và dòng chảy đổ vào khu vực đá ngầm, vách núi; thời điểm xuất hiện về mùa lũ khi mực nước </t>
    </r>
    <r>
      <rPr>
        <sz val="12"/>
        <color indexed="8"/>
        <rFont val="Times New Roman"/>
        <family val="1"/>
      </rPr>
      <t>≥</t>
    </r>
    <r>
      <rPr>
        <sz val="12"/>
        <color indexed="8"/>
        <rFont val="Times New Roman"/>
        <family val="1"/>
      </rPr>
      <t>+9,50 tại Sơn Đà</t>
    </r>
  </si>
  <si>
    <t>Phương
 tiện nhiều</t>
  </si>
  <si>
    <t xml:space="preserve">CÔNG TY CỔ PHẦN QUẢN LÝ ĐƯỜNG THỦY NỘI ĐỊA SÔNG SỐ 7 BẢO TRÌ </t>
  </si>
  <si>
    <r>
      <t xml:space="preserve">Lắp đặt khi xuất hiện mực nước </t>
    </r>
    <r>
      <rPr>
        <sz val="11"/>
        <color indexed="8"/>
        <rFont val="Times New Roman"/>
        <family val="1"/>
      </rPr>
      <t>≤</t>
    </r>
    <r>
      <rPr>
        <sz val="11"/>
        <color indexed="8"/>
        <rFont val="Times New Roman"/>
        <family val="2"/>
      </rPr>
      <t>+102,00 (Do Cục ĐTNĐ Việt Nam yêu cầu)</t>
    </r>
  </si>
  <si>
    <r>
      <t xml:space="preserve">Chưa được lắp đặt theo tình huống khi mực nước </t>
    </r>
    <r>
      <rPr>
        <sz val="11"/>
        <color indexed="8"/>
        <rFont val="Times New Roman"/>
        <family val="1"/>
      </rPr>
      <t>≤</t>
    </r>
    <r>
      <rPr>
        <sz val="11"/>
        <color indexed="8"/>
        <rFont val="Times New Roman"/>
        <family val="2"/>
      </rPr>
      <t xml:space="preserve">+200,00 </t>
    </r>
  </si>
  <si>
    <t>Phương tiện đậu đỗ làm khuất tầm nhìn, hạn chế luồng chạy tàu</t>
  </si>
  <si>
    <t>Bãi đá ngầm
 ( Trung Hiếu)</t>
  </si>
  <si>
    <r>
      <t xml:space="preserve">Phụ lục 2
</t>
    </r>
    <r>
      <rPr>
        <sz val="10"/>
        <color indexed="8"/>
        <rFont val="Times New Roman"/>
        <family val="1"/>
      </rPr>
      <t xml:space="preserve"> (Ban hành kèm theo Thông tư số 50/2017/TT-BGTVT 
ngày 29 tháng 12 năm 2017 Của Bộ trưởng Bộ Giao thông vận tải)</t>
    </r>
  </si>
  <si>
    <r>
      <t xml:space="preserve">Phụ lục 1
</t>
    </r>
    <r>
      <rPr>
        <sz val="10"/>
        <color indexed="8"/>
        <rFont val="Times New Roman"/>
        <family val="1"/>
      </rPr>
      <t xml:space="preserve"> (Ban hành kèm theo Thông tư số 50/2017/TT-BGTVT 
ngày 29 /12/ 2017 Của Bộ trưởng Bộ Giao thông vận tải)</t>
    </r>
  </si>
  <si>
    <r>
      <t xml:space="preserve">TỔNG HỢP THỐNG KÊ CÁC VỊ TRÍ NGUY HIỂM TRÊN CÁC TUYẾN ĐƯỜNG THỦY NỘI ĐỊA ĐANG QUẢN LÝ VÀ KHAI THÁC
</t>
    </r>
    <r>
      <rPr>
        <i/>
        <sz val="14"/>
        <color indexed="8"/>
        <rFont val="Times New Roman"/>
        <family val="1"/>
      </rPr>
      <t>(Kèm theo công văn số 127/ĐTNĐPB-QLHT ngày 14 tháng  02  năm 2018 của Chi cục Đường thủy nội địa phía Bắc)</t>
    </r>
  </si>
  <si>
    <r>
      <t xml:space="preserve">XẾP HẠNG CÁC VỊ TRÍ NGUY HIỂM TRÊN CÁC TUYẾN ĐƯỜNG THỦY NỘI ĐỊA ĐANG QUẢN LÝ VÀ KHAI THÁC
</t>
    </r>
    <r>
      <rPr>
        <i/>
        <sz val="14"/>
        <color indexed="8"/>
        <rFont val="Times New Roman"/>
        <family val="1"/>
      </rPr>
      <t>(Kèm theo công văn số 127/ĐTNĐPB-QLHT ngày 14 tháng  02  năm 2018 của Chi cục Đường thủy nội địa phía Bắc)</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</si>
</sst>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mm/yyyy"/>
    <numFmt numFmtId="183" formatCode="0.000"/>
    <numFmt numFmtId="184" formatCode="&quot;Yes&quot;;&quot;Yes&quot;;&quot;No&quot;"/>
    <numFmt numFmtId="185" formatCode="&quot;True&quot;;&quot;True&quot;;&quot;False&quot;"/>
    <numFmt numFmtId="186" formatCode="&quot;On&quot;;&quot;On&quot;;&quot;Off&quot;"/>
    <numFmt numFmtId="187" formatCode="[$€-2]\ #,##0.00_);[Red]\([$€-2]\ #,##0.00\)"/>
    <numFmt numFmtId="188" formatCode="_-* #,##0\ _₫_-;\-* #,##0\ _₫_-;_-* &quot;-&quot;??\ _₫_-;_-@_-"/>
  </numFmts>
  <fonts count="107">
    <font>
      <sz val="12"/>
      <color theme="1"/>
      <name val="Times New Roman"/>
      <family val="2"/>
    </font>
    <font>
      <sz val="12"/>
      <color indexed="8"/>
      <name val="Times New Roman"/>
      <family val="2"/>
    </font>
    <font>
      <b/>
      <sz val="12"/>
      <name val="Times New Roman"/>
      <family val="1"/>
    </font>
    <font>
      <i/>
      <sz val="12"/>
      <name val="Times New Roman"/>
      <family val="1"/>
    </font>
    <font>
      <sz val="12"/>
      <name val="Times New Roman"/>
      <family val="1"/>
    </font>
    <font>
      <b/>
      <sz val="14"/>
      <color indexed="8"/>
      <name val="Times New Roman"/>
      <family val="1"/>
    </font>
    <font>
      <sz val="12"/>
      <name val="VNI-Times"/>
      <family val="0"/>
    </font>
    <font>
      <sz val="11"/>
      <name val="Times New Roman"/>
      <family val="1"/>
    </font>
    <font>
      <i/>
      <sz val="10"/>
      <name val="Times New Roman"/>
      <family val="1"/>
    </font>
    <font>
      <sz val="10"/>
      <name val="Times New Roman"/>
      <family val="1"/>
    </font>
    <font>
      <sz val="10"/>
      <color indexed="63"/>
      <name val="Times New Roman"/>
      <family val="1"/>
    </font>
    <font>
      <sz val="10"/>
      <color indexed="8"/>
      <name val="Times New Roman"/>
      <family val="1"/>
    </font>
    <font>
      <i/>
      <sz val="10"/>
      <color indexed="8"/>
      <name val="Times New Roman"/>
      <family val="1"/>
    </font>
    <font>
      <b/>
      <sz val="12"/>
      <color indexed="8"/>
      <name val="Times New Roman"/>
      <family val="1"/>
    </font>
    <font>
      <sz val="11"/>
      <color indexed="8"/>
      <name val="Times New Roman"/>
      <family val="1"/>
    </font>
    <font>
      <sz val="9"/>
      <name val="Arial"/>
      <family val="2"/>
    </font>
    <font>
      <sz val="10"/>
      <name val="VNI-Times"/>
      <family val="0"/>
    </font>
    <font>
      <sz val="10"/>
      <name val="Arial"/>
      <family val="2"/>
    </font>
    <font>
      <sz val="12"/>
      <color indexed="63"/>
      <name val="Times New Roman"/>
      <family val="1"/>
    </font>
    <font>
      <b/>
      <sz val="11"/>
      <name val="Times New Roman"/>
      <family val="1"/>
    </font>
    <font>
      <sz val="12"/>
      <color indexed="10"/>
      <name val="Times New Roman"/>
      <family val="1"/>
    </font>
    <font>
      <sz val="10"/>
      <color indexed="10"/>
      <name val="Times New Roman"/>
      <family val="1"/>
    </font>
    <font>
      <b/>
      <sz val="14"/>
      <name val="Times New Roman"/>
      <family val="1"/>
    </font>
    <font>
      <i/>
      <sz val="11"/>
      <name val="Times New Roman"/>
      <family val="1"/>
    </font>
    <font>
      <sz val="10"/>
      <name val="VNI-Helve-Condense"/>
      <family val="0"/>
    </font>
    <font>
      <sz val="11"/>
      <color indexed="10"/>
      <name val="VNI-Helve-Condense"/>
      <family val="0"/>
    </font>
    <font>
      <sz val="11"/>
      <name val="VNI-Times"/>
      <family val="0"/>
    </font>
    <font>
      <sz val="11"/>
      <name val="VNI-Helve-Condense"/>
      <family val="0"/>
    </font>
    <font>
      <sz val="10"/>
      <name val="Calibri"/>
      <family val="2"/>
    </font>
    <font>
      <sz val="12"/>
      <name val="Calibri"/>
      <family val="2"/>
    </font>
    <font>
      <b/>
      <sz val="9"/>
      <name val="Tahoma"/>
      <family val="0"/>
    </font>
    <font>
      <sz val="9"/>
      <name val="Tahoma"/>
      <family val="0"/>
    </font>
    <font>
      <b/>
      <sz val="8"/>
      <color indexed="8"/>
      <name val="Times New Roman"/>
      <family val="1"/>
    </font>
    <font>
      <sz val="8"/>
      <color indexed="8"/>
      <name val="Times New Roman"/>
      <family val="1"/>
    </font>
    <font>
      <b/>
      <sz val="8"/>
      <name val="Times New Roman"/>
      <family val="1"/>
    </font>
    <font>
      <sz val="8"/>
      <name val="Times New Roman"/>
      <family val="1"/>
    </font>
    <font>
      <b/>
      <sz val="8"/>
      <color indexed="8"/>
      <name val="Tahoma"/>
      <family val="2"/>
    </font>
    <font>
      <sz val="8"/>
      <color indexed="8"/>
      <name val="Tahoma"/>
      <family val="2"/>
    </font>
    <font>
      <b/>
      <sz val="8"/>
      <name val="Tahoma"/>
      <family val="2"/>
    </font>
    <font>
      <sz val="8"/>
      <name val="Tahoma"/>
      <family val="2"/>
    </font>
    <font>
      <sz val="12"/>
      <name val="VNI-Goudy"/>
      <family val="0"/>
    </font>
    <font>
      <b/>
      <sz val="10"/>
      <name val="Times New Roman"/>
      <family val="1"/>
    </font>
    <font>
      <i/>
      <sz val="12"/>
      <color indexed="8"/>
      <name val="Times New Roman"/>
      <family val="1"/>
    </font>
    <font>
      <sz val="14"/>
      <color indexed="8"/>
      <name val="Times New Roman"/>
      <family val="1"/>
    </font>
    <font>
      <b/>
      <i/>
      <sz val="12"/>
      <name val="Times New Roman"/>
      <family val="1"/>
    </font>
    <font>
      <b/>
      <i/>
      <sz val="11"/>
      <name val="Times New Roman"/>
      <family val="1"/>
    </font>
    <font>
      <sz val="11"/>
      <color indexed="63"/>
      <name val="Times New Roman"/>
      <family val="1"/>
    </font>
    <font>
      <i/>
      <sz val="11"/>
      <color indexed="8"/>
      <name val="Times New Roman"/>
      <family val="1"/>
    </font>
    <font>
      <sz val="11"/>
      <name val="Tahoma"/>
      <family val="2"/>
    </font>
    <font>
      <b/>
      <sz val="11"/>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9"/>
      <color indexed="10"/>
      <name val="Arial"/>
      <family val="2"/>
    </font>
    <font>
      <sz val="11"/>
      <color indexed="8"/>
      <name val="VNI-Helve-Condense"/>
      <family val="0"/>
    </font>
    <font>
      <sz val="12"/>
      <name val="Cambria"/>
      <family val="1"/>
    </font>
    <font>
      <sz val="10"/>
      <name val="Cambria"/>
      <family val="1"/>
    </font>
    <font>
      <sz val="9"/>
      <name val="Cambria"/>
      <family val="1"/>
    </font>
    <font>
      <sz val="9"/>
      <color indexed="8"/>
      <name val="Cambria"/>
      <family val="1"/>
    </font>
    <font>
      <sz val="10"/>
      <color indexed="10"/>
      <name val="Cambria"/>
      <family val="1"/>
    </font>
    <font>
      <sz val="9"/>
      <color indexed="10"/>
      <name val="Cambria"/>
      <family val="1"/>
    </font>
    <font>
      <sz val="10"/>
      <color indexed="10"/>
      <name val="VNI-Times"/>
      <family val="0"/>
    </font>
    <font>
      <sz val="9"/>
      <color indexed="8"/>
      <name val="Times New Roman"/>
      <family val="1"/>
    </font>
    <font>
      <b/>
      <sz val="13"/>
      <color indexed="8"/>
      <name val="Times New Roman"/>
      <family val="1"/>
    </font>
    <font>
      <b/>
      <sz val="12"/>
      <name val="Cambria"/>
      <family val="1"/>
    </font>
    <font>
      <b/>
      <sz val="10"/>
      <color indexed="8"/>
      <name val="Times New Roman"/>
      <family val="1"/>
    </font>
    <font>
      <i/>
      <sz val="14"/>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i/>
      <sz val="12"/>
      <color theme="1"/>
      <name val="Times New Roman"/>
      <family val="1"/>
    </font>
    <font>
      <sz val="10"/>
      <color rgb="FFFF0000"/>
      <name val="Times New Roman"/>
      <family val="1"/>
    </font>
    <font>
      <sz val="9"/>
      <color rgb="FFFF0000"/>
      <name val="Arial"/>
      <family val="2"/>
    </font>
    <font>
      <sz val="11"/>
      <color theme="1"/>
      <name val="VNI-Helve-Condense"/>
      <family val="0"/>
    </font>
    <font>
      <sz val="11"/>
      <color theme="1"/>
      <name val="Times New Roman"/>
      <family val="1"/>
    </font>
    <font>
      <sz val="10"/>
      <color rgb="FFFF0000"/>
      <name val="Cambria"/>
      <family val="1"/>
    </font>
    <font>
      <sz val="9"/>
      <color rgb="FFFF0000"/>
      <name val="Cambria"/>
      <family val="1"/>
    </font>
    <font>
      <sz val="10"/>
      <color rgb="FFFF0000"/>
      <name val="VNI-Times"/>
      <family val="0"/>
    </font>
    <font>
      <sz val="10"/>
      <color theme="1"/>
      <name val="Times New Roman"/>
      <family val="2"/>
    </font>
    <font>
      <sz val="9"/>
      <color theme="1"/>
      <name val="Times New Roman"/>
      <family val="1"/>
    </font>
    <font>
      <b/>
      <sz val="13"/>
      <color theme="1"/>
      <name val="Times New Roman"/>
      <family val="1"/>
    </font>
    <font>
      <b/>
      <sz val="11"/>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double"/>
      <top style="thin"/>
      <bottom style="thin"/>
    </border>
    <border>
      <left style="thin"/>
      <right style="thin"/>
      <top style="thin"/>
      <bottom>
        <color indexed="63"/>
      </bottom>
    </border>
    <border>
      <left style="thin"/>
      <right style="double"/>
      <top style="thin"/>
      <bottom style="double"/>
    </border>
    <border>
      <left style="thin"/>
      <right style="double"/>
      <top style="thin"/>
      <bottom>
        <color indexed="63"/>
      </bottom>
    </border>
    <border>
      <left style="thin"/>
      <right style="double"/>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dotted"/>
    </border>
    <border>
      <left style="thin"/>
      <right style="thin"/>
      <top style="dotted"/>
      <bottom style="dotted"/>
    </border>
    <border>
      <left style="thin"/>
      <right style="thin"/>
      <top style="dotted"/>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6" fillId="0" borderId="0">
      <alignment/>
      <protection/>
    </xf>
    <xf numFmtId="0" fontId="6" fillId="0" borderId="0">
      <alignment/>
      <protection/>
    </xf>
    <xf numFmtId="0" fontId="17"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634">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Alignment="1">
      <alignment horizontal="center"/>
    </xf>
    <xf numFmtId="0" fontId="2"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0" fillId="0" borderId="11" xfId="0" applyBorder="1" applyAlignment="1">
      <alignment horizontal="center" vertical="center"/>
    </xf>
    <xf numFmtId="0" fontId="4" fillId="0" borderId="11" xfId="0" applyFont="1" applyFill="1" applyBorder="1" applyAlignment="1" quotePrefix="1">
      <alignment horizontal="center" vertical="center"/>
    </xf>
    <xf numFmtId="180" fontId="4" fillId="0" borderId="11" xfId="0" applyNumberFormat="1" applyFont="1" applyFill="1" applyBorder="1" applyAlignment="1">
      <alignment horizontal="center" vertical="center" wrapText="1"/>
    </xf>
    <xf numFmtId="0" fontId="4" fillId="0" borderId="13" xfId="56"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9" fillId="0" borderId="11" xfId="0" applyFont="1" applyFill="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Border="1" applyAlignment="1">
      <alignment horizontal="center" vertical="center"/>
    </xf>
    <xf numFmtId="181" fontId="9" fillId="0" borderId="11" xfId="42" applyNumberFormat="1" applyFont="1" applyBorder="1" applyAlignment="1">
      <alignment horizontal="center" vertical="center" wrapText="1"/>
    </xf>
    <xf numFmtId="181" fontId="9" fillId="0" borderId="11" xfId="0" applyNumberFormat="1" applyFont="1" applyBorder="1" applyAlignment="1">
      <alignment horizontal="center" vertical="center" wrapText="1"/>
    </xf>
    <xf numFmtId="0" fontId="9" fillId="0" borderId="11" xfId="0" applyFont="1" applyBorder="1" applyAlignment="1">
      <alignment horizontal="center" wrapText="1"/>
    </xf>
    <xf numFmtId="0" fontId="9" fillId="0" borderId="11" xfId="0" applyFont="1" applyBorder="1" applyAlignment="1">
      <alignment/>
    </xf>
    <xf numFmtId="0" fontId="12" fillId="0" borderId="11" xfId="0" applyFont="1" applyBorder="1" applyAlignment="1">
      <alignment vertical="top" wrapText="1"/>
    </xf>
    <xf numFmtId="0" fontId="9" fillId="0" borderId="0" xfId="0" applyFont="1" applyBorder="1" applyAlignment="1">
      <alignment/>
    </xf>
    <xf numFmtId="0" fontId="12" fillId="0" borderId="11" xfId="0" applyFont="1" applyBorder="1" applyAlignment="1">
      <alignment horizontal="left" vertical="top" wrapText="1"/>
    </xf>
    <xf numFmtId="0" fontId="11" fillId="0" borderId="0" xfId="0" applyFont="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left" vertical="center"/>
    </xf>
    <xf numFmtId="0" fontId="9" fillId="0" borderId="11" xfId="0" applyNumberFormat="1" applyFont="1" applyFill="1" applyBorder="1" applyAlignment="1">
      <alignment horizontal="left" vertical="center" wrapText="1"/>
    </xf>
    <xf numFmtId="0" fontId="12" fillId="0" borderId="0" xfId="0" applyFont="1" applyAlignment="1">
      <alignment horizontal="left" vertical="top" wrapText="1"/>
    </xf>
    <xf numFmtId="0" fontId="9" fillId="0" borderId="11" xfId="0"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center" vertical="center"/>
    </xf>
    <xf numFmtId="0" fontId="11" fillId="0" borderId="11" xfId="0" applyFont="1" applyBorder="1" applyAlignment="1">
      <alignment horizontal="left" vertical="top" wrapText="1"/>
    </xf>
    <xf numFmtId="0" fontId="11" fillId="0" borderId="11" xfId="0" applyFont="1" applyBorder="1" applyAlignment="1">
      <alignment/>
    </xf>
    <xf numFmtId="0" fontId="4"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9" fillId="0" borderId="13" xfId="0" applyFont="1" applyBorder="1" applyAlignment="1" quotePrefix="1">
      <alignment horizontal="center" vertical="center" wrapText="1"/>
    </xf>
    <xf numFmtId="0" fontId="9" fillId="0" borderId="13" xfId="0" applyFont="1" applyBorder="1" applyAlignment="1" quotePrefix="1">
      <alignment horizontal="left" vertical="center" wrapText="1"/>
    </xf>
    <xf numFmtId="0" fontId="4"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 fillId="0" borderId="11"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94" fillId="0" borderId="11" xfId="0" applyFont="1" applyBorder="1" applyAlignment="1">
      <alignment horizontal="left" vertical="center" wrapText="1"/>
    </xf>
    <xf numFmtId="0" fontId="94" fillId="0" borderId="11" xfId="0" applyFont="1" applyBorder="1" applyAlignment="1">
      <alignment horizontal="center" vertical="center" wrapText="1"/>
    </xf>
    <xf numFmtId="0" fontId="94" fillId="0" borderId="11" xfId="0" applyFont="1" applyBorder="1" applyAlignment="1" quotePrefix="1">
      <alignment horizontal="left" vertical="center" wrapText="1"/>
    </xf>
    <xf numFmtId="0" fontId="14" fillId="0" borderId="11" xfId="0" applyFont="1" applyBorder="1" applyAlignment="1" quotePrefix="1">
      <alignment horizontal="center" vertical="center" wrapText="1"/>
    </xf>
    <xf numFmtId="0" fontId="14" fillId="0" borderId="11" xfId="0" applyFont="1" applyBorder="1" applyAlignment="1" quotePrefix="1">
      <alignment horizont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7" xfId="0" applyFont="1" applyBorder="1" applyAlignment="1">
      <alignment horizont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1" xfId="0" applyFont="1" applyBorder="1" applyAlignment="1" quotePrefix="1">
      <alignment horizontal="center" vertical="center"/>
    </xf>
    <xf numFmtId="0" fontId="9" fillId="0" borderId="11" xfId="0" applyFont="1" applyBorder="1" applyAlignment="1">
      <alignment horizontal="center" vertical="center" wrapText="1"/>
    </xf>
    <xf numFmtId="0" fontId="4" fillId="0" borderId="11" xfId="57" applyFont="1" applyBorder="1" applyAlignment="1">
      <alignment horizontal="center" vertical="center" wrapText="1"/>
      <protection/>
    </xf>
    <xf numFmtId="0" fontId="4" fillId="0" borderId="11" xfId="0" applyFont="1" applyBorder="1" applyAlignment="1">
      <alignment horizontal="center"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57" applyFont="1" applyBorder="1" applyAlignment="1">
      <alignment horizontal="left" vertical="center" wrapText="1"/>
      <protection/>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xf>
    <xf numFmtId="0" fontId="4" fillId="0" borderId="11" xfId="57" applyFont="1" applyBorder="1" applyAlignment="1">
      <alignment vertical="center" wrapText="1"/>
      <protection/>
    </xf>
    <xf numFmtId="0" fontId="15" fillId="0" borderId="0" xfId="0" applyFont="1" applyBorder="1" applyAlignment="1">
      <alignment horizontal="center" vertical="center" wrapText="1"/>
    </xf>
    <xf numFmtId="0" fontId="4" fillId="0" borderId="11" xfId="0" applyFont="1" applyFill="1" applyBorder="1" applyAlignment="1" quotePrefix="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181" fontId="0" fillId="0" borderId="11" xfId="42" applyNumberFormat="1" applyFont="1" applyBorder="1" applyAlignment="1">
      <alignment horizontal="center" vertical="center"/>
    </xf>
    <xf numFmtId="0" fontId="0" fillId="0" borderId="11" xfId="0" applyFont="1" applyBorder="1" applyAlignment="1">
      <alignment horizontal="center" vertical="top" wrapText="1"/>
    </xf>
    <xf numFmtId="0" fontId="2" fillId="0" borderId="10"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3" xfId="0" applyFont="1" applyFill="1" applyBorder="1" applyAlignment="1" quotePrefix="1">
      <alignment horizontal="left" vertical="center" wrapText="1"/>
    </xf>
    <xf numFmtId="2" fontId="11" fillId="0" borderId="11" xfId="0" applyNumberFormat="1" applyFont="1" applyBorder="1" applyAlignment="1">
      <alignment horizontal="center" vertical="center"/>
    </xf>
    <xf numFmtId="2" fontId="11" fillId="0" borderId="11" xfId="0" applyNumberFormat="1" applyFont="1" applyBorder="1" applyAlignment="1" quotePrefix="1">
      <alignment horizontal="center" vertical="center"/>
    </xf>
    <xf numFmtId="2" fontId="7" fillId="0" borderId="11" xfId="56" applyNumberFormat="1" applyFont="1" applyBorder="1" applyAlignment="1" quotePrefix="1">
      <alignment horizontal="center" vertical="center"/>
      <protection/>
    </xf>
    <xf numFmtId="2" fontId="4" fillId="0" borderId="13" xfId="0" applyNumberFormat="1" applyFont="1" applyFill="1" applyBorder="1" applyAlignment="1">
      <alignment horizontal="center" vertical="center"/>
    </xf>
    <xf numFmtId="2" fontId="7" fillId="0" borderId="11" xfId="56" applyNumberFormat="1" applyFont="1" applyBorder="1" applyAlignment="1">
      <alignment horizontal="center" vertical="center"/>
      <protection/>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 fillId="0" borderId="11" xfId="0" applyNumberFormat="1" applyFont="1" applyFill="1" applyBorder="1" applyAlignment="1">
      <alignment horizontal="center" vertical="top" wrapText="1"/>
    </xf>
    <xf numFmtId="0" fontId="10" fillId="0" borderId="11" xfId="0" applyFont="1" applyBorder="1" applyAlignment="1">
      <alignment horizontal="center" vertical="top"/>
    </xf>
    <xf numFmtId="0" fontId="9" fillId="0" borderId="11" xfId="0" applyFont="1" applyBorder="1" applyAlignment="1">
      <alignment horizontal="center" vertical="top" wrapText="1"/>
    </xf>
    <xf numFmtId="0" fontId="4" fillId="0" borderId="11" xfId="0" applyFont="1" applyFill="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top"/>
    </xf>
    <xf numFmtId="0" fontId="4" fillId="0" borderId="11" xfId="0" applyFont="1" applyBorder="1" applyAlignment="1">
      <alignment horizontal="center" vertical="top" wrapText="1"/>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95" fillId="0" borderId="11" xfId="0" applyFont="1" applyBorder="1" applyAlignment="1">
      <alignment horizontal="center" vertical="center" wrapText="1"/>
    </xf>
    <xf numFmtId="0" fontId="93" fillId="0"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93" fillId="0" borderId="11" xfId="0" applyFont="1" applyBorder="1" applyAlignment="1">
      <alignment horizontal="left" vertical="center" wrapText="1"/>
    </xf>
    <xf numFmtId="0" fontId="7" fillId="0" borderId="11" xfId="0" applyFont="1" applyBorder="1" applyAlignment="1" quotePrefix="1">
      <alignment horizontal="center" vertical="center" wrapText="1"/>
    </xf>
    <xf numFmtId="0" fontId="96" fillId="0" borderId="11"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17" xfId="0" applyFont="1" applyBorder="1" applyAlignment="1">
      <alignment horizontal="center" vertical="center" wrapText="1"/>
    </xf>
    <xf numFmtId="0" fontId="15" fillId="0" borderId="11" xfId="0" applyFont="1" applyBorder="1" applyAlignment="1" quotePrefix="1">
      <alignment horizontal="center" vertical="center" wrapText="1"/>
    </xf>
    <xf numFmtId="0" fontId="93" fillId="0" borderId="11" xfId="0" applyNumberFormat="1" applyFont="1" applyFill="1" applyBorder="1" applyAlignment="1">
      <alignment horizontal="center" vertical="center" wrapText="1"/>
    </xf>
    <xf numFmtId="0" fontId="93" fillId="0" borderId="11" xfId="0" applyFont="1" applyFill="1" applyBorder="1" applyAlignment="1">
      <alignment horizontal="center" vertical="center"/>
    </xf>
    <xf numFmtId="0" fontId="4" fillId="0" borderId="11" xfId="0" applyFont="1" applyBorder="1" applyAlignment="1">
      <alignment horizontal="center" vertical="center"/>
    </xf>
    <xf numFmtId="0" fontId="9" fillId="0" borderId="11" xfId="0" applyFont="1" applyBorder="1" applyAlignment="1" quotePrefix="1">
      <alignment horizontal="center" vertical="center" wrapText="1"/>
    </xf>
    <xf numFmtId="0" fontId="4" fillId="0" borderId="11" xfId="0" applyFont="1" applyBorder="1" applyAlignment="1" quotePrefix="1">
      <alignment horizontal="center" vertical="center" wrapText="1"/>
    </xf>
    <xf numFmtId="0" fontId="0" fillId="0" borderId="11" xfId="0" applyBorder="1" applyAlignment="1" quotePrefix="1">
      <alignment horizontal="center" vertical="center"/>
    </xf>
    <xf numFmtId="0" fontId="7" fillId="0" borderId="15"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0" fontId="7"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xf>
    <xf numFmtId="0" fontId="2" fillId="0" borderId="0" xfId="0" applyFont="1" applyFill="1" applyBorder="1" applyAlignment="1">
      <alignment horizontal="left" vertical="center"/>
    </xf>
    <xf numFmtId="0" fontId="92" fillId="0" borderId="0" xfId="0" applyFont="1" applyBorder="1" applyAlignment="1">
      <alignment/>
    </xf>
    <xf numFmtId="0" fontId="19" fillId="0" borderId="0" xfId="0" applyFont="1" applyFill="1" applyBorder="1" applyAlignment="1">
      <alignment horizontal="center" vertical="center" wrapText="1"/>
    </xf>
    <xf numFmtId="0" fontId="92" fillId="0" borderId="0" xfId="0" applyFont="1" applyAlignment="1">
      <alignment horizontal="center"/>
    </xf>
    <xf numFmtId="0" fontId="0" fillId="0" borderId="0" xfId="0" applyAlignment="1">
      <alignment horizontal="center" vertical="center"/>
    </xf>
    <xf numFmtId="0" fontId="0" fillId="0" borderId="11" xfId="0" applyFont="1" applyBorder="1" applyAlignment="1">
      <alignment horizontal="center" vertical="center" wrapText="1"/>
    </xf>
    <xf numFmtId="2" fontId="7" fillId="0" borderId="21" xfId="56" applyNumberFormat="1" applyFont="1" applyFill="1" applyBorder="1" applyAlignment="1">
      <alignment horizontal="center" vertical="center"/>
      <protection/>
    </xf>
    <xf numFmtId="180" fontId="93" fillId="0" borderId="11" xfId="0" applyNumberFormat="1" applyFont="1" applyFill="1" applyBorder="1" applyAlignment="1">
      <alignment horizontal="center" vertical="center" wrapText="1"/>
    </xf>
    <xf numFmtId="0" fontId="93" fillId="0" borderId="11" xfId="0" applyFont="1" applyBorder="1" applyAlignment="1">
      <alignment horizontal="center" vertical="center" wrapText="1"/>
    </xf>
    <xf numFmtId="0" fontId="93" fillId="0" borderId="11" xfId="0" applyFont="1" applyFill="1" applyBorder="1" applyAlignment="1">
      <alignment vertical="center" wrapText="1"/>
    </xf>
    <xf numFmtId="0" fontId="0" fillId="0" borderId="11" xfId="0" applyFont="1" applyBorder="1" applyAlignment="1" quotePrefix="1">
      <alignment horizontal="center" vertical="center" wrapText="1"/>
    </xf>
    <xf numFmtId="0" fontId="95" fillId="0" borderId="11" xfId="0" applyFont="1" applyBorder="1" applyAlignment="1">
      <alignment horizontal="center" vertical="center"/>
    </xf>
    <xf numFmtId="2" fontId="11" fillId="0" borderId="0" xfId="0" applyNumberFormat="1" applyFont="1" applyBorder="1" applyAlignment="1">
      <alignment horizontal="center" vertical="center"/>
    </xf>
    <xf numFmtId="2" fontId="9" fillId="0" borderId="11" xfId="0" applyNumberFormat="1" applyFont="1" applyFill="1" applyBorder="1" applyAlignment="1">
      <alignment horizontal="center" vertical="center"/>
    </xf>
    <xf numFmtId="0" fontId="0" fillId="0" borderId="0" xfId="0" applyAlignment="1">
      <alignment wrapText="1"/>
    </xf>
    <xf numFmtId="0" fontId="7" fillId="0" borderId="0" xfId="55" applyFont="1" applyAlignment="1">
      <alignment vertical="center"/>
      <protection/>
    </xf>
    <xf numFmtId="0" fontId="19" fillId="0" borderId="11" xfId="55" applyFont="1" applyBorder="1" applyAlignment="1">
      <alignment horizontal="center" vertical="center" wrapText="1"/>
      <protection/>
    </xf>
    <xf numFmtId="0" fontId="19" fillId="0" borderId="11" xfId="55" applyFont="1" applyBorder="1" applyAlignment="1">
      <alignment horizontal="center" vertical="center"/>
      <protection/>
    </xf>
    <xf numFmtId="0" fontId="19" fillId="0" borderId="0" xfId="55" applyFont="1" applyAlignment="1">
      <alignment horizontal="center" vertical="center"/>
      <protection/>
    </xf>
    <xf numFmtId="0" fontId="23" fillId="0" borderId="11" xfId="55" applyFont="1" applyBorder="1" applyAlignment="1">
      <alignment horizontal="center" vertical="center"/>
      <protection/>
    </xf>
    <xf numFmtId="0" fontId="23" fillId="0" borderId="11" xfId="55" applyFont="1" applyBorder="1" applyAlignment="1">
      <alignment horizontal="center" vertical="center" wrapText="1"/>
      <protection/>
    </xf>
    <xf numFmtId="0" fontId="3" fillId="0" borderId="0" xfId="55" applyFont="1" applyAlignment="1">
      <alignment horizontal="center" vertical="center"/>
      <protection/>
    </xf>
    <xf numFmtId="0" fontId="7" fillId="0" borderId="11" xfId="55" applyFont="1" applyBorder="1" applyAlignment="1">
      <alignment horizontal="center" vertical="center"/>
      <protection/>
    </xf>
    <xf numFmtId="0" fontId="7" fillId="0" borderId="11" xfId="55" applyFont="1" applyBorder="1" applyAlignment="1">
      <alignment vertical="center" wrapText="1"/>
      <protection/>
    </xf>
    <xf numFmtId="0" fontId="7" fillId="0" borderId="11" xfId="55" applyFont="1" applyBorder="1" applyAlignment="1">
      <alignment horizontal="center" vertical="center" wrapText="1"/>
      <protection/>
    </xf>
    <xf numFmtId="0" fontId="7" fillId="0" borderId="11" xfId="55" applyFont="1" applyBorder="1" applyAlignment="1">
      <alignment horizontal="left" vertical="center" wrapText="1"/>
      <protection/>
    </xf>
    <xf numFmtId="0" fontId="9" fillId="0" borderId="11" xfId="55" applyFont="1" applyFill="1" applyBorder="1" applyAlignment="1">
      <alignment horizontal="center" vertical="center" wrapText="1"/>
      <protection/>
    </xf>
    <xf numFmtId="0" fontId="4" fillId="0" borderId="0" xfId="55" applyFont="1" applyAlignment="1">
      <alignment horizontal="center" vertical="center"/>
      <protection/>
    </xf>
    <xf numFmtId="0" fontId="9" fillId="0" borderId="0" xfId="55" applyFont="1" applyFill="1" applyBorder="1" applyAlignment="1">
      <alignment horizontal="center" vertical="center"/>
      <protection/>
    </xf>
    <xf numFmtId="0" fontId="9" fillId="0" borderId="0" xfId="55" applyFont="1" applyFill="1" applyBorder="1" applyAlignment="1">
      <alignment horizontal="center" vertical="center" wrapText="1"/>
      <protection/>
    </xf>
    <xf numFmtId="182" fontId="16" fillId="0" borderId="0" xfId="55" applyNumberFormat="1" applyFont="1" applyFill="1" applyBorder="1" applyAlignment="1" quotePrefix="1">
      <alignment horizontal="center" vertical="center" wrapText="1"/>
      <protection/>
    </xf>
    <xf numFmtId="0" fontId="9" fillId="0" borderId="0" xfId="55" applyFont="1" applyFill="1" applyBorder="1" applyAlignment="1" quotePrefix="1">
      <alignment horizontal="center" vertical="center" wrapText="1"/>
      <protection/>
    </xf>
    <xf numFmtId="0" fontId="24" fillId="0" borderId="0" xfId="55" applyFont="1" applyFill="1" applyBorder="1" applyAlignment="1">
      <alignment horizontal="center" vertical="center" wrapText="1"/>
      <protection/>
    </xf>
    <xf numFmtId="14" fontId="9" fillId="0" borderId="0" xfId="55" applyNumberFormat="1" applyFont="1" applyFill="1" applyBorder="1" applyAlignment="1">
      <alignment horizontal="center" vertical="center" wrapText="1"/>
      <protection/>
    </xf>
    <xf numFmtId="0" fontId="7" fillId="0" borderId="11" xfId="55" applyFont="1" applyBorder="1" applyAlignment="1">
      <alignment vertical="center"/>
      <protection/>
    </xf>
    <xf numFmtId="0" fontId="7" fillId="0" borderId="11" xfId="55" applyFont="1" applyBorder="1" applyAlignment="1">
      <alignment horizontal="center" vertical="center"/>
      <protection/>
    </xf>
    <xf numFmtId="0" fontId="4" fillId="0" borderId="0" xfId="55" applyFont="1" applyAlignment="1">
      <alignment vertical="center"/>
      <protection/>
    </xf>
    <xf numFmtId="0" fontId="7" fillId="0" borderId="11" xfId="55" applyFont="1" applyBorder="1" applyAlignment="1">
      <alignment horizontal="left" vertical="center"/>
      <protection/>
    </xf>
    <xf numFmtId="0" fontId="14" fillId="0" borderId="11" xfId="55" applyFont="1" applyBorder="1" applyAlignment="1">
      <alignment horizontal="center" vertical="center"/>
      <protection/>
    </xf>
    <xf numFmtId="0" fontId="14" fillId="0" borderId="11" xfId="55" applyFont="1" applyBorder="1" applyAlignment="1">
      <alignment horizontal="left" vertical="center"/>
      <protection/>
    </xf>
    <xf numFmtId="0" fontId="14" fillId="0" borderId="11" xfId="55" applyFont="1" applyBorder="1" applyAlignment="1">
      <alignment horizontal="center" vertical="center" wrapText="1"/>
      <protection/>
    </xf>
    <xf numFmtId="0" fontId="97" fillId="0" borderId="11" xfId="55" applyFont="1" applyBorder="1" applyAlignment="1">
      <alignment horizontal="center" vertical="center"/>
      <protection/>
    </xf>
    <xf numFmtId="0" fontId="98" fillId="0" borderId="11" xfId="55" applyFont="1" applyBorder="1" applyAlignment="1">
      <alignment horizontal="left" vertical="center"/>
      <protection/>
    </xf>
    <xf numFmtId="0" fontId="98" fillId="0" borderId="11" xfId="55" applyFont="1" applyBorder="1" applyAlignment="1">
      <alignment vertical="center" wrapText="1"/>
      <protection/>
    </xf>
    <xf numFmtId="0" fontId="98" fillId="0" borderId="11" xfId="55" applyFont="1" applyBorder="1" applyAlignment="1">
      <alignment horizontal="center" vertical="center"/>
      <protection/>
    </xf>
    <xf numFmtId="0" fontId="98" fillId="0" borderId="11" xfId="55" applyFont="1" applyBorder="1" applyAlignment="1">
      <alignment horizontal="left" vertical="center" wrapText="1"/>
      <protection/>
    </xf>
    <xf numFmtId="0" fontId="4" fillId="0" borderId="0" xfId="55" applyFont="1" applyAlignment="1">
      <alignment vertical="center"/>
      <protection/>
    </xf>
    <xf numFmtId="0" fontId="98" fillId="0" borderId="11" xfId="55" applyFont="1" applyBorder="1" applyAlignment="1">
      <alignment horizontal="center" vertical="center"/>
      <protection/>
    </xf>
    <xf numFmtId="0" fontId="98" fillId="0" borderId="11" xfId="55" applyFont="1" applyBorder="1" applyAlignment="1">
      <alignment vertical="center" wrapText="1"/>
      <protection/>
    </xf>
    <xf numFmtId="0" fontId="98" fillId="0" borderId="11" xfId="0" applyFont="1" applyBorder="1" applyAlignment="1">
      <alignment horizontal="justify" vertical="center"/>
    </xf>
    <xf numFmtId="0" fontId="98" fillId="0" borderId="11" xfId="55" applyFont="1" applyBorder="1" applyAlignment="1">
      <alignment horizontal="center" vertical="center" wrapText="1"/>
      <protection/>
    </xf>
    <xf numFmtId="0" fontId="98" fillId="0" borderId="11" xfId="0" applyFont="1" applyBorder="1" applyAlignment="1">
      <alignment vertical="center" wrapText="1"/>
    </xf>
    <xf numFmtId="0" fontId="25" fillId="0" borderId="11" xfId="55" applyFont="1" applyBorder="1" applyAlignment="1">
      <alignment horizontal="center" vertical="center"/>
      <protection/>
    </xf>
    <xf numFmtId="0" fontId="7" fillId="0" borderId="11" xfId="55" applyFont="1" applyBorder="1" applyAlignment="1">
      <alignment horizontal="left" vertical="center"/>
      <protection/>
    </xf>
    <xf numFmtId="0" fontId="25" fillId="0" borderId="11" xfId="55" applyFont="1" applyBorder="1" applyAlignment="1">
      <alignment vertical="center"/>
      <protection/>
    </xf>
    <xf numFmtId="0" fontId="7" fillId="0" borderId="11" xfId="0" applyFont="1" applyBorder="1" applyAlignment="1">
      <alignment horizontal="center" wrapText="1"/>
    </xf>
    <xf numFmtId="0" fontId="26" fillId="0" borderId="11" xfId="55" applyFont="1" applyBorder="1" applyAlignment="1">
      <alignment horizontal="center" vertical="center" wrapText="1"/>
      <protection/>
    </xf>
    <xf numFmtId="0" fontId="27" fillId="0" borderId="11" xfId="55" applyFont="1" applyBorder="1" applyAlignment="1">
      <alignment horizontal="center" vertical="center"/>
      <protection/>
    </xf>
    <xf numFmtId="0" fontId="27" fillId="0" borderId="11" xfId="55" applyFont="1" applyBorder="1" applyAlignment="1">
      <alignment vertical="center"/>
      <protection/>
    </xf>
    <xf numFmtId="0" fontId="7" fillId="0" borderId="11" xfId="55" applyFont="1" applyBorder="1" applyAlignment="1">
      <alignment horizontal="center" vertical="center" wrapText="1"/>
      <protection/>
    </xf>
    <xf numFmtId="0" fontId="14" fillId="0" borderId="11" xfId="55" applyFont="1" applyBorder="1" applyAlignment="1">
      <alignment horizontal="left" vertical="center" wrapText="1"/>
      <protection/>
    </xf>
    <xf numFmtId="3" fontId="7" fillId="0" borderId="11" xfId="55" applyNumberFormat="1" applyFont="1" applyBorder="1" applyAlignment="1">
      <alignment horizontal="center" vertical="center"/>
      <protection/>
    </xf>
    <xf numFmtId="0" fontId="4" fillId="0" borderId="11" xfId="55" applyFont="1" applyBorder="1" applyAlignment="1">
      <alignment horizontal="center" vertical="center"/>
      <protection/>
    </xf>
    <xf numFmtId="0" fontId="4" fillId="0" borderId="11" xfId="55" applyFont="1" applyBorder="1" applyAlignment="1">
      <alignment vertical="center"/>
      <protection/>
    </xf>
    <xf numFmtId="0" fontId="4" fillId="0" borderId="11" xfId="55" applyFont="1" applyBorder="1" applyAlignment="1">
      <alignment horizontal="left" vertical="center" wrapText="1"/>
      <protection/>
    </xf>
    <xf numFmtId="0" fontId="4" fillId="0" borderId="0" xfId="55" applyFont="1" applyBorder="1" applyAlignment="1">
      <alignment horizontal="center" vertical="center"/>
      <protection/>
    </xf>
    <xf numFmtId="0" fontId="4" fillId="0" borderId="0" xfId="55" applyFont="1" applyBorder="1" applyAlignment="1">
      <alignment vertical="center"/>
      <protection/>
    </xf>
    <xf numFmtId="0" fontId="4" fillId="0" borderId="0" xfId="55" applyFont="1" applyBorder="1" applyAlignment="1">
      <alignment horizontal="left" vertical="center" wrapText="1"/>
      <protection/>
    </xf>
    <xf numFmtId="0" fontId="4" fillId="0" borderId="0" xfId="55" applyFont="1" applyBorder="1" applyAlignment="1">
      <alignment horizontal="left" vertical="center"/>
      <protection/>
    </xf>
    <xf numFmtId="0" fontId="4" fillId="0" borderId="0" xfId="55" applyFont="1" applyAlignment="1">
      <alignment horizontal="center" vertical="center"/>
      <protection/>
    </xf>
    <xf numFmtId="0" fontId="4" fillId="0" borderId="0" xfId="55" applyFont="1" applyAlignment="1">
      <alignment horizontal="left" vertical="center"/>
      <protection/>
    </xf>
    <xf numFmtId="0" fontId="4" fillId="0" borderId="0" xfId="55" applyFont="1" applyAlignment="1">
      <alignment horizontal="center" vertical="center" wrapText="1"/>
      <protection/>
    </xf>
    <xf numFmtId="0" fontId="2" fillId="0" borderId="1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95" fillId="0" borderId="11" xfId="0" applyFont="1" applyBorder="1" applyAlignment="1">
      <alignment horizontal="center" vertical="center" wrapText="1"/>
    </xf>
    <xf numFmtId="14" fontId="4" fillId="33" borderId="11" xfId="0" applyNumberFormat="1" applyFont="1" applyFill="1" applyBorder="1" applyAlignment="1">
      <alignment horizontal="center" vertical="center" wrapText="1"/>
    </xf>
    <xf numFmtId="0" fontId="4" fillId="33" borderId="11" xfId="0" applyFont="1" applyFill="1" applyBorder="1" applyAlignment="1" quotePrefix="1">
      <alignment horizontal="center" vertical="center" wrapText="1"/>
    </xf>
    <xf numFmtId="0" fontId="4" fillId="33" borderId="11" xfId="0" applyFont="1" applyFill="1" applyBorder="1" applyAlignment="1">
      <alignment horizontal="center" vertical="center" wrapText="1"/>
    </xf>
    <xf numFmtId="0" fontId="66" fillId="0" borderId="0" xfId="0" applyFont="1" applyAlignment="1">
      <alignment wrapText="1"/>
    </xf>
    <xf numFmtId="0" fontId="67" fillId="0" borderId="11" xfId="0" applyFont="1" applyBorder="1" applyAlignment="1">
      <alignment horizontal="center" vertical="center" wrapText="1"/>
    </xf>
    <xf numFmtId="0" fontId="68" fillId="0" borderId="11" xfId="0" applyFont="1" applyFill="1" applyBorder="1" applyAlignment="1">
      <alignment horizontal="center" vertical="center" wrapText="1"/>
    </xf>
    <xf numFmtId="183" fontId="68" fillId="0" borderId="11" xfId="0" applyNumberFormat="1"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29"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99" fillId="0" borderId="11" xfId="0" applyFont="1" applyBorder="1" applyAlignment="1">
      <alignment horizontal="center" vertical="center" wrapText="1"/>
    </xf>
    <xf numFmtId="0" fontId="100" fillId="0" borderId="11" xfId="0" applyFont="1" applyFill="1" applyBorder="1" applyAlignment="1">
      <alignment horizontal="center" vertical="center" wrapText="1"/>
    </xf>
    <xf numFmtId="14" fontId="100" fillId="0" borderId="11" xfId="0" applyNumberFormat="1" applyFont="1" applyFill="1" applyBorder="1" applyAlignment="1">
      <alignment horizontal="center" vertical="center" wrapText="1"/>
    </xf>
    <xf numFmtId="183" fontId="100" fillId="0" borderId="11" xfId="0" applyNumberFormat="1" applyFont="1" applyFill="1" applyBorder="1" applyAlignment="1">
      <alignment horizontal="center" vertical="center" wrapText="1"/>
    </xf>
    <xf numFmtId="0" fontId="101" fillId="0" borderId="11" xfId="0" applyFont="1" applyBorder="1" applyAlignment="1">
      <alignment horizontal="center" vertical="center" wrapText="1"/>
    </xf>
    <xf numFmtId="0" fontId="9" fillId="0" borderId="11" xfId="55" applyFont="1" applyFill="1" applyBorder="1" applyAlignment="1">
      <alignment horizontal="center" vertical="center"/>
      <protection/>
    </xf>
    <xf numFmtId="182" fontId="16" fillId="0" borderId="11" xfId="55" applyNumberFormat="1" applyFont="1" applyFill="1" applyBorder="1" applyAlignment="1" quotePrefix="1">
      <alignment horizontal="center" vertical="center" wrapText="1"/>
      <protection/>
    </xf>
    <xf numFmtId="0" fontId="9" fillId="0" borderId="11" xfId="55" applyFont="1" applyFill="1" applyBorder="1" applyAlignment="1" quotePrefix="1">
      <alignment horizontal="center" vertical="center" wrapText="1"/>
      <protection/>
    </xf>
    <xf numFmtId="0" fontId="24" fillId="0" borderId="11" xfId="55" applyFont="1" applyFill="1" applyBorder="1" applyAlignment="1">
      <alignment horizontal="center" vertical="center" wrapText="1"/>
      <protection/>
    </xf>
    <xf numFmtId="14" fontId="9" fillId="0" borderId="11" xfId="55" applyNumberFormat="1" applyFont="1" applyFill="1" applyBorder="1" applyAlignment="1">
      <alignment horizontal="center" vertical="center" wrapText="1"/>
      <protection/>
    </xf>
    <xf numFmtId="0" fontId="4" fillId="0" borderId="24" xfId="0" applyFont="1" applyBorder="1" applyAlignment="1">
      <alignment horizontal="center" vertical="center" wrapText="1"/>
    </xf>
    <xf numFmtId="0" fontId="9" fillId="0" borderId="11" xfId="0" applyNumberFormat="1" applyFont="1" applyFill="1" applyBorder="1" applyAlignment="1">
      <alignment horizontal="center" vertical="center" wrapText="1"/>
    </xf>
    <xf numFmtId="182" fontId="101" fillId="34" borderId="11" xfId="0" applyNumberFormat="1" applyFont="1" applyFill="1" applyBorder="1" applyAlignment="1" quotePrefix="1">
      <alignment horizontal="center" vertical="center" wrapText="1"/>
    </xf>
    <xf numFmtId="4" fontId="9" fillId="0" borderId="11" xfId="55" applyNumberFormat="1" applyFont="1" applyFill="1" applyBorder="1" applyAlignment="1">
      <alignment horizontal="center" vertical="center" wrapText="1"/>
      <protection/>
    </xf>
    <xf numFmtId="14" fontId="95" fillId="34" borderId="11" xfId="0" applyNumberFormat="1" applyFont="1" applyFill="1" applyBorder="1" applyAlignment="1">
      <alignment horizontal="center" vertical="center" wrapText="1"/>
    </xf>
    <xf numFmtId="182" fontId="16" fillId="0" borderId="11" xfId="0" applyNumberFormat="1" applyFont="1" applyFill="1" applyBorder="1" applyAlignment="1" quotePrefix="1">
      <alignment horizontal="center" vertical="center" wrapText="1"/>
    </xf>
    <xf numFmtId="14" fontId="9" fillId="0" borderId="11" xfId="0" applyNumberFormat="1" applyFont="1" applyFill="1" applyBorder="1" applyAlignment="1">
      <alignment horizontal="center" vertical="center" wrapText="1"/>
    </xf>
    <xf numFmtId="14" fontId="95" fillId="34" borderId="11" xfId="55" applyNumberFormat="1" applyFont="1" applyFill="1" applyBorder="1" applyAlignment="1">
      <alignment horizontal="center" vertical="center" wrapText="1"/>
      <protection/>
    </xf>
    <xf numFmtId="0" fontId="95" fillId="0" borderId="11" xfId="55" applyFont="1" applyFill="1" applyBorder="1" applyAlignment="1">
      <alignment horizontal="center" vertical="center" wrapText="1"/>
      <protection/>
    </xf>
    <xf numFmtId="182" fontId="16" fillId="34" borderId="11" xfId="55" applyNumberFormat="1" applyFont="1" applyFill="1" applyBorder="1" applyAlignment="1" quotePrefix="1">
      <alignment horizontal="center" vertical="center" wrapText="1"/>
      <protection/>
    </xf>
    <xf numFmtId="0" fontId="95" fillId="0" borderId="11" xfId="55" applyFont="1" applyFill="1" applyBorder="1" applyAlignment="1" quotePrefix="1">
      <alignment horizontal="center" vertical="center" wrapText="1"/>
      <protection/>
    </xf>
    <xf numFmtId="4" fontId="95" fillId="34" borderId="11" xfId="55" applyNumberFormat="1" applyFont="1" applyFill="1" applyBorder="1" applyAlignment="1">
      <alignment horizontal="center" vertical="center" wrapText="1"/>
      <protection/>
    </xf>
    <xf numFmtId="14" fontId="9" fillId="34" borderId="11" xfId="55" applyNumberFormat="1" applyFont="1" applyFill="1" applyBorder="1" applyAlignment="1">
      <alignment horizontal="center" vertical="center" wrapText="1"/>
      <protection/>
    </xf>
    <xf numFmtId="182" fontId="16" fillId="0" borderId="11" xfId="0" applyNumberFormat="1" applyFont="1" applyFill="1" applyBorder="1" applyAlignment="1">
      <alignment horizontal="center" vertical="center" wrapText="1"/>
    </xf>
    <xf numFmtId="1" fontId="95" fillId="34" borderId="11" xfId="55" applyNumberFormat="1" applyFont="1" applyFill="1" applyBorder="1" applyAlignment="1">
      <alignment horizontal="center" vertical="center" wrapText="1"/>
      <protection/>
    </xf>
    <xf numFmtId="1" fontId="9" fillId="0" borderId="11" xfId="55" applyNumberFormat="1" applyFont="1" applyFill="1" applyBorder="1" applyAlignment="1">
      <alignment horizontal="center" vertical="center" wrapText="1"/>
      <protection/>
    </xf>
    <xf numFmtId="0" fontId="7" fillId="0"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9" fillId="0" borderId="11" xfId="0" applyFont="1" applyBorder="1" applyAlignment="1">
      <alignment horizontal="center" vertical="center"/>
    </xf>
    <xf numFmtId="0" fontId="7" fillId="0" borderId="11" xfId="0"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0" fillId="0" borderId="0" xfId="0" applyAlignment="1">
      <alignment vertical="center"/>
    </xf>
    <xf numFmtId="0" fontId="4" fillId="0" borderId="11" xfId="0" applyFont="1" applyBorder="1" applyAlignment="1">
      <alignment horizontal="center" vertical="center" wrapText="1"/>
    </xf>
    <xf numFmtId="0" fontId="9" fillId="0" borderId="11" xfId="0" applyFont="1" applyBorder="1" applyAlignment="1">
      <alignment vertical="center"/>
    </xf>
    <xf numFmtId="0" fontId="12" fillId="0" borderId="11" xfId="0" applyFont="1" applyBorder="1" applyAlignment="1">
      <alignment vertical="center" wrapText="1"/>
    </xf>
    <xf numFmtId="0" fontId="9" fillId="0" borderId="0" xfId="0" applyFont="1" applyBorder="1" applyAlignment="1">
      <alignment vertical="center"/>
    </xf>
    <xf numFmtId="0" fontId="12" fillId="0" borderId="11" xfId="0" applyFont="1" applyBorder="1" applyAlignment="1">
      <alignment horizontal="left" vertical="center" wrapText="1"/>
    </xf>
    <xf numFmtId="0" fontId="11" fillId="0" borderId="0" xfId="0" applyFont="1" applyAlignment="1">
      <alignment vertical="center"/>
    </xf>
    <xf numFmtId="0" fontId="12" fillId="0" borderId="0" xfId="0" applyFont="1" applyAlignment="1">
      <alignment horizontal="left" vertical="center" wrapText="1"/>
    </xf>
    <xf numFmtId="0" fontId="11" fillId="0" borderId="11" xfId="0" applyFont="1" applyBorder="1" applyAlignment="1">
      <alignment vertical="center"/>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92" fillId="0" borderId="0" xfId="0" applyFont="1" applyBorder="1" applyAlignment="1">
      <alignment vertical="center"/>
    </xf>
    <xf numFmtId="0" fontId="0" fillId="0" borderId="0" xfId="0" applyBorder="1" applyAlignment="1">
      <alignment vertical="center"/>
    </xf>
    <xf numFmtId="0" fontId="92" fillId="0" borderId="0" xfId="0" applyFont="1" applyAlignment="1">
      <alignment horizontal="center" vertical="center"/>
    </xf>
    <xf numFmtId="0" fontId="4"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9" fillId="0" borderId="26" xfId="0" applyFont="1" applyBorder="1" applyAlignment="1">
      <alignment horizontal="center" vertical="center" wrapText="1"/>
    </xf>
    <xf numFmtId="0" fontId="9" fillId="0" borderId="26" xfId="0" applyFont="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Border="1" applyAlignment="1">
      <alignment horizontal="center" vertical="center"/>
    </xf>
    <xf numFmtId="0" fontId="7" fillId="0" borderId="26"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2" fontId="4" fillId="0" borderId="26"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quotePrefix="1">
      <alignment horizontal="center" vertical="center" wrapText="1"/>
    </xf>
    <xf numFmtId="0" fontId="16" fillId="0" borderId="12" xfId="0" applyFont="1" applyBorder="1" applyAlignment="1" quotePrefix="1">
      <alignment horizontal="center" vertical="center"/>
    </xf>
    <xf numFmtId="2" fontId="4" fillId="0" borderId="25" xfId="0" applyNumberFormat="1" applyFont="1" applyFill="1" applyBorder="1" applyAlignment="1">
      <alignment horizontal="center" vertical="center"/>
    </xf>
    <xf numFmtId="0" fontId="4"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quotePrefix="1">
      <alignment horizontal="center" vertical="center" wrapText="1"/>
    </xf>
    <xf numFmtId="0" fontId="16" fillId="0" borderId="17" xfId="0" applyFont="1" applyBorder="1" applyAlignment="1" quotePrefix="1">
      <alignment horizontal="center" vertical="center"/>
    </xf>
    <xf numFmtId="2" fontId="4" fillId="0" borderId="11" xfId="0" applyNumberFormat="1" applyFont="1" applyFill="1" applyBorder="1" applyAlignment="1">
      <alignment horizontal="center" vertical="center"/>
    </xf>
    <xf numFmtId="0" fontId="7" fillId="0" borderId="11" xfId="0" applyFont="1" applyBorder="1" applyAlignment="1" quotePrefix="1">
      <alignment horizontal="center" vertical="center" wrapText="1"/>
    </xf>
    <xf numFmtId="0" fontId="9" fillId="0" borderId="25" xfId="0" applyFont="1" applyBorder="1" applyAlignment="1" quotePrefix="1">
      <alignment horizontal="center" vertical="center" wrapText="1"/>
    </xf>
    <xf numFmtId="2" fontId="4" fillId="0" borderId="21" xfId="0" applyNumberFormat="1" applyFont="1" applyFill="1" applyBorder="1" applyAlignment="1">
      <alignment horizontal="center" vertical="center"/>
    </xf>
    <xf numFmtId="0" fontId="4"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quotePrefix="1">
      <alignment horizontal="center" vertical="center" wrapText="1"/>
    </xf>
    <xf numFmtId="0" fontId="16" fillId="0" borderId="21" xfId="0" applyFont="1" applyBorder="1" applyAlignment="1" quotePrefix="1">
      <alignment horizontal="center" vertical="center"/>
    </xf>
    <xf numFmtId="0" fontId="9" fillId="0" borderId="11" xfId="0" applyFont="1" applyBorder="1" applyAlignment="1" quotePrefix="1">
      <alignment horizontal="left" vertical="center" wrapText="1"/>
    </xf>
    <xf numFmtId="0" fontId="102" fillId="0" borderId="0" xfId="0" applyFont="1" applyAlignment="1">
      <alignment vertical="center"/>
    </xf>
    <xf numFmtId="0" fontId="0" fillId="0" borderId="0" xfId="0" applyFont="1" applyAlignment="1">
      <alignment vertical="center"/>
    </xf>
    <xf numFmtId="0" fontId="94" fillId="0" borderId="0" xfId="0" applyFont="1" applyAlignment="1">
      <alignment vertical="center"/>
    </xf>
    <xf numFmtId="180" fontId="7" fillId="0" borderId="11" xfId="0" applyNumberFormat="1" applyFont="1" applyBorder="1" applyAlignment="1">
      <alignment horizontal="center" vertical="center"/>
    </xf>
    <xf numFmtId="180" fontId="7"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4" fillId="0" borderId="11" xfId="0" applyFont="1" applyFill="1" applyBorder="1" applyAlignment="1">
      <alignment horizontal="left" vertical="justify" wrapText="1"/>
    </xf>
    <xf numFmtId="0" fontId="7" fillId="0" borderId="11" xfId="0" applyFont="1" applyBorder="1" applyAlignment="1">
      <alignment horizontal="left" vertical="center" wrapText="1"/>
    </xf>
    <xf numFmtId="0" fontId="0" fillId="0" borderId="0" xfId="0" applyFont="1" applyAlignment="1">
      <alignment vertical="center"/>
    </xf>
    <xf numFmtId="0" fontId="0" fillId="0" borderId="0" xfId="0" applyFill="1" applyAlignment="1">
      <alignment vertical="center"/>
    </xf>
    <xf numFmtId="0" fontId="103" fillId="0" borderId="0" xfId="0" applyFont="1" applyAlignment="1">
      <alignment vertical="center" wrapText="1"/>
    </xf>
    <xf numFmtId="0" fontId="103" fillId="0" borderId="0" xfId="0" applyFont="1" applyBorder="1" applyAlignment="1">
      <alignment vertical="center" wrapText="1"/>
    </xf>
    <xf numFmtId="0" fontId="103" fillId="0" borderId="0"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14" xfId="0" applyFont="1" applyBorder="1" applyAlignment="1">
      <alignment vertical="center" wrapText="1"/>
    </xf>
    <xf numFmtId="0" fontId="98" fillId="0" borderId="13" xfId="0" applyFont="1" applyBorder="1" applyAlignment="1">
      <alignment horizontal="center" vertical="center" wrapText="1"/>
    </xf>
    <xf numFmtId="0" fontId="98" fillId="0" borderId="13" xfId="0" applyFont="1" applyBorder="1" applyAlignment="1">
      <alignment vertical="center" wrapText="1"/>
    </xf>
    <xf numFmtId="0" fontId="98" fillId="0" borderId="15" xfId="0" applyFont="1" applyBorder="1" applyAlignment="1">
      <alignment vertical="center" wrapText="1"/>
    </xf>
    <xf numFmtId="0" fontId="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left" vertical="center" wrapText="1"/>
    </xf>
    <xf numFmtId="0" fontId="94" fillId="0" borderId="0" xfId="0" applyFont="1" applyBorder="1" applyAlignment="1">
      <alignment horizontal="center" vertical="center" wrapText="1"/>
    </xf>
    <xf numFmtId="0" fontId="104" fillId="0" borderId="0" xfId="0" applyFont="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92"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19" fillId="0" borderId="29" xfId="0" applyFont="1" applyBorder="1" applyAlignment="1">
      <alignment horizontal="center" vertical="center" wrapText="1"/>
    </xf>
    <xf numFmtId="0" fontId="19" fillId="0" borderId="29" xfId="0" applyFont="1" applyBorder="1" applyAlignment="1">
      <alignment vertical="center" wrapText="1"/>
    </xf>
    <xf numFmtId="0" fontId="7" fillId="0" borderId="30" xfId="0" applyFont="1" applyBorder="1" applyAlignment="1">
      <alignment horizontal="center" vertical="center" wrapText="1"/>
    </xf>
    <xf numFmtId="0" fontId="7" fillId="0" borderId="30"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horizontal="center" vertical="center" wrapText="1"/>
    </xf>
    <xf numFmtId="0" fontId="7" fillId="0" borderId="31" xfId="0" applyFont="1" applyBorder="1" applyAlignment="1">
      <alignment vertical="center" wrapText="1"/>
    </xf>
    <xf numFmtId="0" fontId="3" fillId="34" borderId="28" xfId="0" applyFont="1" applyFill="1" applyBorder="1" applyAlignment="1">
      <alignment vertical="center" wrapText="1"/>
    </xf>
    <xf numFmtId="0" fontId="92" fillId="0" borderId="0" xfId="0" applyFont="1" applyAlignment="1">
      <alignment horizontal="center" vertical="center"/>
    </xf>
    <xf numFmtId="0" fontId="19" fillId="0" borderId="11" xfId="0" applyFont="1" applyBorder="1" applyAlignment="1">
      <alignment horizontal="left" vertical="center" wrapText="1"/>
    </xf>
    <xf numFmtId="0" fontId="7" fillId="0" borderId="11" xfId="0" applyFont="1" applyBorder="1" applyAlignment="1">
      <alignment vertical="center" wrapText="1"/>
    </xf>
    <xf numFmtId="0" fontId="19" fillId="0" borderId="11" xfId="0" applyFont="1" applyBorder="1" applyAlignment="1">
      <alignment vertical="center" wrapText="1"/>
    </xf>
    <xf numFmtId="0" fontId="44" fillId="0" borderId="11" xfId="0" applyFont="1" applyFill="1" applyBorder="1" applyAlignment="1">
      <alignment horizontal="center" vertical="center" wrapText="1"/>
    </xf>
    <xf numFmtId="0" fontId="19"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vertical="center" wrapText="1"/>
    </xf>
    <xf numFmtId="0" fontId="98" fillId="0" borderId="14" xfId="0" applyFont="1" applyFill="1" applyBorder="1" applyAlignment="1">
      <alignment vertical="center" wrapText="1"/>
    </xf>
    <xf numFmtId="0" fontId="98" fillId="0" borderId="13" xfId="0" applyFont="1" applyFill="1" applyBorder="1" applyAlignment="1">
      <alignment vertical="center" wrapText="1"/>
    </xf>
    <xf numFmtId="0" fontId="98" fillId="0" borderId="15" xfId="0" applyFont="1" applyFill="1" applyBorder="1" applyAlignment="1">
      <alignment vertical="center" wrapText="1"/>
    </xf>
    <xf numFmtId="0" fontId="7"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92" fillId="0" borderId="0" xfId="0" applyFont="1" applyBorder="1" applyAlignment="1">
      <alignment vertical="center" wrapText="1"/>
    </xf>
    <xf numFmtId="0" fontId="0" fillId="0" borderId="0" xfId="0" applyFont="1" applyBorder="1" applyAlignment="1">
      <alignment horizontal="center" vertical="center" wrapText="1"/>
    </xf>
    <xf numFmtId="0" fontId="4" fillId="0" borderId="0" xfId="0" applyFont="1" applyBorder="1" applyAlignment="1">
      <alignment vertical="center"/>
    </xf>
    <xf numFmtId="0" fontId="44" fillId="0" borderId="0" xfId="0" applyFont="1" applyFill="1" applyBorder="1" applyAlignment="1">
      <alignment vertical="center" wrapText="1"/>
    </xf>
    <xf numFmtId="0" fontId="0" fillId="0" borderId="0" xfId="0" applyFill="1" applyBorder="1" applyAlignment="1">
      <alignment horizontal="center" vertical="center"/>
    </xf>
    <xf numFmtId="0" fontId="44" fillId="34" borderId="11" xfId="0" applyFont="1" applyFill="1" applyBorder="1" applyAlignment="1">
      <alignment horizontal="center" vertical="center" wrapText="1"/>
    </xf>
    <xf numFmtId="0" fontId="0" fillId="0" borderId="0" xfId="0" applyFill="1" applyAlignment="1">
      <alignment horizontal="center" vertical="center"/>
    </xf>
    <xf numFmtId="0" fontId="92" fillId="34" borderId="11" xfId="0" applyFont="1" applyFill="1" applyBorder="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4" fillId="35" borderId="11"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1" fillId="0" borderId="0" xfId="0" applyFont="1" applyBorder="1" applyAlignment="1">
      <alignment vertical="center"/>
    </xf>
    <xf numFmtId="0" fontId="13" fillId="0" borderId="0"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180" fontId="4" fillId="0" borderId="11"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92" fillId="0" borderId="0" xfId="0" applyFont="1" applyFill="1" applyBorder="1" applyAlignment="1">
      <alignment vertical="center"/>
    </xf>
    <xf numFmtId="0" fontId="92" fillId="0" borderId="0" xfId="0" applyFont="1" applyBorder="1" applyAlignment="1">
      <alignment vertical="center"/>
    </xf>
    <xf numFmtId="0" fontId="2" fillId="0" borderId="11" xfId="0" applyFont="1" applyBorder="1" applyAlignment="1">
      <alignment vertical="center"/>
    </xf>
    <xf numFmtId="0" fontId="4" fillId="0" borderId="11" xfId="0" applyFont="1" applyBorder="1" applyAlignment="1">
      <alignment vertical="center"/>
    </xf>
    <xf numFmtId="188" fontId="4" fillId="0" borderId="11" xfId="42" applyNumberFormat="1" applyFont="1" applyBorder="1" applyAlignment="1">
      <alignment horizontal="center" vertical="center"/>
    </xf>
    <xf numFmtId="0" fontId="4" fillId="0" borderId="11" xfId="0" applyFont="1" applyBorder="1" applyAlignment="1">
      <alignment horizontal="left" vertical="center"/>
    </xf>
    <xf numFmtId="188" fontId="4" fillId="0" borderId="11" xfId="42" applyNumberFormat="1" applyFont="1" applyBorder="1" applyAlignment="1">
      <alignment vertical="center"/>
    </xf>
    <xf numFmtId="0" fontId="13" fillId="0" borderId="11" xfId="0" applyFont="1" applyFill="1" applyBorder="1" applyAlignment="1">
      <alignment/>
    </xf>
    <xf numFmtId="0" fontId="44" fillId="0" borderId="11" xfId="0" applyFont="1" applyFill="1" applyBorder="1" applyAlignment="1">
      <alignment horizontal="left" vertical="center" wrapText="1"/>
    </xf>
    <xf numFmtId="0" fontId="4" fillId="35" borderId="11" xfId="0" applyFont="1" applyFill="1" applyBorder="1" applyAlignment="1" quotePrefix="1">
      <alignment horizontal="center" vertical="center" wrapText="1"/>
    </xf>
    <xf numFmtId="2" fontId="3" fillId="35"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1" fontId="4" fillId="35" borderId="11" xfId="0" applyNumberFormat="1" applyFont="1" applyFill="1" applyBorder="1" applyAlignment="1">
      <alignment horizontal="center" vertical="center" wrapText="1"/>
    </xf>
    <xf numFmtId="0" fontId="1" fillId="0" borderId="11" xfId="0" applyFont="1" applyBorder="1" applyAlignment="1">
      <alignment vertical="center" wrapText="1"/>
    </xf>
    <xf numFmtId="0" fontId="0" fillId="0" borderId="11" xfId="0" applyFont="1" applyBorder="1" applyAlignment="1">
      <alignment/>
    </xf>
    <xf numFmtId="0" fontId="3" fillId="0" borderId="11" xfId="0" applyFont="1" applyFill="1" applyBorder="1" applyAlignment="1">
      <alignment horizontal="left" vertical="center" wrapText="1"/>
    </xf>
    <xf numFmtId="0" fontId="92" fillId="34" borderId="11" xfId="0" applyFont="1" applyFill="1" applyBorder="1" applyAlignment="1">
      <alignment horizontal="center" vertical="center" wrapText="1"/>
    </xf>
    <xf numFmtId="0" fontId="0" fillId="0" borderId="11" xfId="0" applyFont="1" applyBorder="1" applyAlignment="1">
      <alignment horizontal="left" vertical="center"/>
    </xf>
    <xf numFmtId="0" fontId="2" fillId="0" borderId="11" xfId="0" applyFont="1" applyFill="1" applyBorder="1" applyAlignment="1">
      <alignment horizontal="left" vertical="center" wrapText="1"/>
    </xf>
    <xf numFmtId="0" fontId="98"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05" fillId="0" borderId="11" xfId="0" applyFont="1" applyBorder="1" applyAlignment="1">
      <alignment horizontal="center" vertical="center"/>
    </xf>
    <xf numFmtId="0" fontId="7" fillId="0" borderId="30" xfId="0" applyFont="1" applyBorder="1" applyAlignment="1">
      <alignment horizontal="right" vertical="center" wrapText="1"/>
    </xf>
    <xf numFmtId="0" fontId="45" fillId="0" borderId="11" xfId="0" applyFont="1" applyFill="1" applyBorder="1" applyAlignment="1">
      <alignment horizontal="center" vertical="center" wrapText="1"/>
    </xf>
    <xf numFmtId="0" fontId="98" fillId="0" borderId="11" xfId="0" applyFont="1" applyBorder="1" applyAlignment="1">
      <alignment horizontal="center" vertical="center"/>
    </xf>
    <xf numFmtId="0" fontId="98" fillId="0" borderId="11" xfId="0" applyFont="1" applyFill="1" applyBorder="1" applyAlignment="1">
      <alignment horizontal="center" vertical="center"/>
    </xf>
    <xf numFmtId="0" fontId="98" fillId="0" borderId="11"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46" fillId="0" borderId="11" xfId="0" applyFont="1" applyBorder="1" applyAlignment="1">
      <alignment horizontal="center" vertical="center"/>
    </xf>
    <xf numFmtId="0" fontId="26" fillId="0" borderId="11" xfId="0" applyFont="1" applyFill="1" applyBorder="1" applyAlignment="1" quotePrefix="1">
      <alignment horizontal="center" vertical="center"/>
    </xf>
    <xf numFmtId="0" fontId="26" fillId="0" borderId="11" xfId="0" applyFont="1" applyFill="1" applyBorder="1" applyAlignment="1">
      <alignment horizontal="center" vertical="center"/>
    </xf>
    <xf numFmtId="0" fontId="7" fillId="35" borderId="11" xfId="0" applyFont="1" applyFill="1" applyBorder="1" applyAlignment="1">
      <alignment horizontal="center" vertical="center" wrapText="1"/>
    </xf>
    <xf numFmtId="0" fontId="105" fillId="34" borderId="11" xfId="0" applyFont="1" applyFill="1" applyBorder="1" applyAlignment="1">
      <alignment horizontal="center" vertical="center"/>
    </xf>
    <xf numFmtId="0" fontId="19" fillId="0" borderId="11" xfId="0" applyFont="1" applyFill="1" applyBorder="1" applyAlignment="1">
      <alignment horizontal="center" vertical="center"/>
    </xf>
    <xf numFmtId="181" fontId="7" fillId="0" borderId="11" xfId="42" applyNumberFormat="1" applyFont="1" applyBorder="1" applyAlignment="1">
      <alignment horizontal="center" vertical="center" wrapText="1"/>
    </xf>
    <xf numFmtId="181" fontId="7" fillId="0" borderId="11" xfId="0" applyNumberFormat="1" applyFont="1" applyBorder="1" applyAlignment="1">
      <alignment horizontal="center" vertical="center" wrapText="1"/>
    </xf>
    <xf numFmtId="0" fontId="7" fillId="0" borderId="11" xfId="0" applyFont="1" applyBorder="1" applyAlignment="1">
      <alignment vertical="center"/>
    </xf>
    <xf numFmtId="0" fontId="47"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7" fillId="0" borderId="17" xfId="0" applyFont="1" applyFill="1" applyBorder="1" applyAlignment="1">
      <alignment horizontal="center" vertical="center" wrapText="1"/>
    </xf>
    <xf numFmtId="0" fontId="46" fillId="0" borderId="11" xfId="0" applyFont="1" applyBorder="1" applyAlignment="1">
      <alignment horizontal="center" vertical="center" wrapText="1"/>
    </xf>
    <xf numFmtId="0" fontId="48" fillId="0" borderId="11" xfId="0" applyFont="1" applyFill="1" applyBorder="1" applyAlignment="1">
      <alignment horizontal="center" vertical="center" wrapText="1"/>
    </xf>
    <xf numFmtId="0" fontId="26" fillId="0" borderId="11" xfId="0" applyFont="1" applyFill="1" applyBorder="1" applyAlignment="1" quotePrefix="1">
      <alignment horizontal="center" vertical="center" wrapText="1"/>
    </xf>
    <xf numFmtId="0" fontId="49" fillId="0" borderId="11" xfId="0" applyFont="1" applyBorder="1" applyAlignment="1">
      <alignment horizontal="center" vertical="center"/>
    </xf>
    <xf numFmtId="0" fontId="26" fillId="0" borderId="11"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180" fontId="23" fillId="0" borderId="13" xfId="0" applyNumberFormat="1" applyFont="1" applyFill="1" applyBorder="1" applyAlignment="1">
      <alignment horizontal="center" vertical="center" wrapText="1"/>
    </xf>
    <xf numFmtId="0" fontId="46" fillId="0" borderId="13" xfId="0" applyFont="1" applyBorder="1" applyAlignment="1">
      <alignment horizontal="center" vertical="center"/>
    </xf>
    <xf numFmtId="0" fontId="26" fillId="0" borderId="13" xfId="0" applyFont="1" applyFill="1" applyBorder="1" applyAlignment="1" quotePrefix="1">
      <alignment horizontal="center" vertical="center"/>
    </xf>
    <xf numFmtId="0" fontId="7" fillId="0" borderId="13" xfId="0" applyFont="1" applyBorder="1" applyAlignment="1">
      <alignment horizontal="center" vertical="center" wrapText="1"/>
    </xf>
    <xf numFmtId="0" fontId="7" fillId="35" borderId="13" xfId="0" applyFont="1" applyFill="1" applyBorder="1" applyAlignment="1" quotePrefix="1">
      <alignment horizontal="center" vertical="center" wrapText="1"/>
    </xf>
    <xf numFmtId="0" fontId="7" fillId="0" borderId="15" xfId="0" applyFont="1" applyFill="1" applyBorder="1" applyAlignment="1">
      <alignment horizontal="left" vertical="center"/>
    </xf>
    <xf numFmtId="0" fontId="7" fillId="35" borderId="15" xfId="0" applyFont="1" applyFill="1" applyBorder="1" applyAlignment="1" quotePrefix="1">
      <alignment horizontal="center" vertical="center" wrapText="1"/>
    </xf>
    <xf numFmtId="0" fontId="26" fillId="0" borderId="15" xfId="0" applyFont="1" applyFill="1" applyBorder="1" applyAlignment="1" quotePrefix="1">
      <alignment horizontal="center" vertical="center"/>
    </xf>
    <xf numFmtId="0" fontId="7" fillId="0" borderId="15"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32" xfId="0" applyFont="1" applyFill="1" applyBorder="1" applyAlignment="1">
      <alignment horizontal="center" vertical="center" wrapText="1"/>
    </xf>
    <xf numFmtId="0" fontId="98" fillId="0" borderId="17" xfId="0" applyFont="1" applyBorder="1" applyAlignment="1">
      <alignment vertical="center"/>
    </xf>
    <xf numFmtId="0" fontId="7" fillId="0" borderId="2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98" fillId="0" borderId="21" xfId="0" applyFont="1" applyBorder="1" applyAlignment="1">
      <alignment vertical="center"/>
    </xf>
    <xf numFmtId="0" fontId="14" fillId="0" borderId="11" xfId="0" applyFont="1" applyBorder="1" applyAlignment="1">
      <alignment horizontal="center" vertical="center"/>
    </xf>
    <xf numFmtId="180" fontId="7" fillId="0" borderId="11" xfId="0" applyNumberFormat="1" applyFont="1" applyFill="1" applyBorder="1" applyAlignment="1">
      <alignment horizontal="center" vertical="center" wrapText="1"/>
    </xf>
    <xf numFmtId="0" fontId="98" fillId="0" borderId="28"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27"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27" xfId="0" applyFont="1" applyBorder="1" applyAlignment="1">
      <alignment vertical="top" wrapText="1"/>
    </xf>
    <xf numFmtId="0" fontId="98" fillId="0" borderId="32" xfId="0" applyFont="1" applyBorder="1" applyAlignment="1">
      <alignment vertical="top" wrapText="1"/>
    </xf>
    <xf numFmtId="0" fontId="98" fillId="0" borderId="12" xfId="0" applyFont="1" applyBorder="1" applyAlignment="1">
      <alignment horizontal="center" vertical="center" wrapText="1"/>
    </xf>
    <xf numFmtId="0" fontId="98" fillId="0" borderId="33" xfId="0" applyFont="1" applyBorder="1" applyAlignment="1">
      <alignment horizontal="center" vertical="center" wrapText="1"/>
    </xf>
    <xf numFmtId="0" fontId="98" fillId="0" borderId="21" xfId="0" applyFont="1" applyBorder="1" applyAlignment="1">
      <alignment vertical="top" wrapText="1"/>
    </xf>
    <xf numFmtId="0" fontId="98" fillId="0" borderId="12" xfId="0" applyFont="1" applyBorder="1" applyAlignment="1">
      <alignment vertical="top" wrapText="1"/>
    </xf>
    <xf numFmtId="0" fontId="98" fillId="0" borderId="32"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left" vertical="justify" wrapText="1"/>
    </xf>
    <xf numFmtId="0" fontId="46" fillId="35" borderId="11" xfId="0" applyFont="1" applyFill="1" applyBorder="1" applyAlignment="1">
      <alignment horizontal="center" vertical="center"/>
    </xf>
    <xf numFmtId="0" fontId="98"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5" fillId="0" borderId="34" xfId="0" applyFont="1" applyBorder="1" applyAlignment="1">
      <alignment horizontal="center" vertical="center" wrapText="1"/>
    </xf>
    <xf numFmtId="0" fontId="0" fillId="0" borderId="34" xfId="0"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75" fillId="0" borderId="0" xfId="0" applyFont="1" applyBorder="1" applyAlignment="1">
      <alignment horizontal="center" vertical="center" wrapText="1"/>
    </xf>
    <xf numFmtId="0" fontId="2" fillId="0" borderId="11" xfId="0" applyFont="1" applyBorder="1" applyAlignment="1">
      <alignment horizontal="center" vertical="center"/>
    </xf>
    <xf numFmtId="0" fontId="19" fillId="0" borderId="11" xfId="55" applyFont="1" applyBorder="1" applyAlignment="1">
      <alignment horizontal="center" vertical="center" wrapText="1"/>
      <protection/>
    </xf>
    <xf numFmtId="0" fontId="19" fillId="0" borderId="11" xfId="55" applyFont="1" applyBorder="1" applyAlignment="1">
      <alignment horizontal="center" vertical="center"/>
      <protection/>
    </xf>
    <xf numFmtId="0" fontId="22" fillId="0" borderId="0" xfId="55" applyFont="1" applyAlignment="1">
      <alignment horizontal="center" vertical="center" wrapText="1"/>
      <protection/>
    </xf>
    <xf numFmtId="0" fontId="22" fillId="0" borderId="0" xfId="55" applyFont="1" applyAlignment="1">
      <alignment horizontal="center" vertical="center"/>
      <protection/>
    </xf>
    <xf numFmtId="0" fontId="19" fillId="0" borderId="11" xfId="55" applyFont="1" applyBorder="1" applyAlignment="1">
      <alignment horizontal="left" vertical="center" wrapText="1"/>
      <protection/>
    </xf>
    <xf numFmtId="0" fontId="98" fillId="0" borderId="10" xfId="0" applyFont="1" applyBorder="1" applyAlignment="1">
      <alignment horizontal="center" vertical="center" wrapText="1"/>
    </xf>
    <xf numFmtId="0" fontId="98" fillId="0" borderId="11"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23"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12"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22" xfId="0"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4" fillId="0" borderId="11" xfId="0" applyFont="1" applyBorder="1" applyAlignment="1">
      <alignment horizontal="center" vertical="center"/>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26" fillId="0" borderId="17" xfId="0" applyFont="1" applyFill="1" applyBorder="1" applyAlignment="1" quotePrefix="1">
      <alignment horizontal="center" vertical="center"/>
    </xf>
    <xf numFmtId="0" fontId="26" fillId="0" borderId="21" xfId="0" applyFont="1" applyFill="1" applyBorder="1" applyAlignment="1" quotePrefix="1">
      <alignment horizontal="center" vertical="center"/>
    </xf>
    <xf numFmtId="0" fontId="26" fillId="0" borderId="12" xfId="0" applyFont="1" applyFill="1" applyBorder="1" applyAlignment="1" quotePrefix="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45" fillId="34" borderId="10" xfId="0" applyFont="1" applyFill="1" applyBorder="1" applyAlignment="1">
      <alignment horizontal="left" vertical="center" wrapText="1"/>
    </xf>
    <xf numFmtId="0" fontId="45" fillId="34" borderId="22" xfId="0" applyFont="1" applyFill="1" applyBorder="1" applyAlignment="1">
      <alignment horizontal="left" vertical="center" wrapText="1"/>
    </xf>
    <xf numFmtId="0" fontId="45" fillId="34" borderId="23" xfId="0" applyFont="1" applyFill="1" applyBorder="1" applyAlignment="1">
      <alignment horizontal="left" vertical="center" wrapText="1"/>
    </xf>
    <xf numFmtId="0" fontId="19" fillId="0" borderId="10"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45" fillId="34" borderId="33" xfId="0" applyFont="1" applyFill="1" applyBorder="1" applyAlignment="1">
      <alignment horizontal="left" vertical="center" wrapText="1"/>
    </xf>
    <xf numFmtId="0" fontId="45" fillId="34" borderId="35" xfId="0" applyFont="1" applyFill="1" applyBorder="1" applyAlignment="1">
      <alignment horizontal="left" vertical="center" wrapText="1"/>
    </xf>
    <xf numFmtId="0" fontId="45" fillId="34" borderId="28" xfId="0" applyFont="1" applyFill="1" applyBorder="1" applyAlignment="1">
      <alignment horizontal="left" vertical="center" wrapText="1"/>
    </xf>
    <xf numFmtId="0" fontId="45" fillId="34" borderId="11" xfId="0" applyFont="1" applyFill="1" applyBorder="1" applyAlignment="1">
      <alignment horizontal="left" vertical="center" wrapText="1"/>
    </xf>
    <xf numFmtId="0" fontId="45" fillId="34" borderId="36" xfId="0" applyFont="1" applyFill="1" applyBorder="1" applyAlignment="1">
      <alignment horizontal="left" vertical="center" wrapText="1"/>
    </xf>
    <xf numFmtId="0" fontId="45" fillId="34" borderId="37" xfId="0" applyFont="1" applyFill="1" applyBorder="1" applyAlignment="1">
      <alignment horizontal="left" vertical="center" wrapText="1"/>
    </xf>
    <xf numFmtId="0" fontId="45" fillId="34" borderId="38" xfId="0" applyFont="1" applyFill="1" applyBorder="1" applyAlignment="1">
      <alignment horizontal="left" vertical="center" wrapText="1"/>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center" vertical="center"/>
    </xf>
    <xf numFmtId="0" fontId="46" fillId="0" borderId="28" xfId="0" applyFont="1" applyBorder="1" applyAlignment="1">
      <alignment horizontal="center" vertical="center"/>
    </xf>
    <xf numFmtId="0" fontId="46" fillId="0" borderId="27" xfId="0" applyFont="1" applyBorder="1" applyAlignment="1">
      <alignment horizontal="center" vertical="center"/>
    </xf>
    <xf numFmtId="0" fontId="46" fillId="0" borderId="32" xfId="0" applyFont="1" applyBorder="1" applyAlignment="1">
      <alignment horizontal="center" vertical="center"/>
    </xf>
    <xf numFmtId="181" fontId="7" fillId="0" borderId="17" xfId="42" applyNumberFormat="1" applyFont="1" applyBorder="1" applyAlignment="1">
      <alignment horizontal="center" vertical="center" wrapText="1"/>
    </xf>
    <xf numFmtId="181" fontId="7" fillId="0" borderId="21" xfId="42" applyNumberFormat="1" applyFont="1" applyBorder="1" applyAlignment="1">
      <alignment horizontal="center" vertical="center" wrapText="1"/>
    </xf>
    <xf numFmtId="181" fontId="7" fillId="0" borderId="12" xfId="42" applyNumberFormat="1"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9" xfId="0" applyFont="1" applyFill="1" applyBorder="1" applyAlignment="1">
      <alignment horizontal="center" vertical="center" wrapText="1"/>
    </xf>
    <xf numFmtId="181" fontId="7" fillId="0" borderId="17" xfId="0" applyNumberFormat="1" applyFont="1" applyBorder="1" applyAlignment="1">
      <alignment horizontal="center" vertical="center" wrapText="1"/>
    </xf>
    <xf numFmtId="181" fontId="7" fillId="0" borderId="21" xfId="0" applyNumberFormat="1" applyFont="1" applyBorder="1" applyAlignment="1">
      <alignment horizontal="center" vertical="center" wrapText="1"/>
    </xf>
    <xf numFmtId="181" fontId="7" fillId="0" borderId="12"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9" xfId="0" applyFont="1" applyBorder="1" applyAlignment="1">
      <alignment horizontal="center" vertical="center" wrapText="1"/>
    </xf>
    <xf numFmtId="0" fontId="92" fillId="0" borderId="10" xfId="0" applyFont="1" applyBorder="1" applyAlignment="1">
      <alignment horizontal="left" vertical="center"/>
    </xf>
    <xf numFmtId="0" fontId="92" fillId="0" borderId="22" xfId="0" applyFont="1" applyBorder="1" applyAlignment="1">
      <alignment horizontal="left" vertical="center"/>
    </xf>
    <xf numFmtId="0" fontId="92" fillId="0" borderId="23" xfId="0" applyFont="1" applyBorder="1" applyAlignment="1">
      <alignment horizontal="lef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top" wrapText="1"/>
    </xf>
    <xf numFmtId="0" fontId="92" fillId="0" borderId="11" xfId="0" applyFont="1" applyBorder="1" applyAlignment="1">
      <alignment vertical="center" wrapText="1"/>
    </xf>
    <xf numFmtId="0" fontId="0" fillId="0" borderId="11" xfId="0" applyFont="1" applyBorder="1" applyAlignment="1">
      <alignment vertical="top" wrapText="1"/>
    </xf>
    <xf numFmtId="0" fontId="0" fillId="0" borderId="11" xfId="0" applyFont="1" applyBorder="1" applyAlignment="1">
      <alignment vertical="center" wrapText="1"/>
    </xf>
    <xf numFmtId="0" fontId="4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94"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0" fillId="0" borderId="11" xfId="0" applyFont="1" applyBorder="1" applyAlignment="1">
      <alignment horizontal="left" vertical="center"/>
    </xf>
    <xf numFmtId="0" fontId="0" fillId="0" borderId="11" xfId="0" applyFont="1" applyFill="1" applyBorder="1" applyAlignment="1">
      <alignment horizontal="left" vertical="center"/>
    </xf>
    <xf numFmtId="0" fontId="44" fillId="34" borderId="11" xfId="0" applyFont="1" applyFill="1" applyBorder="1" applyAlignment="1">
      <alignment horizontal="left" vertical="center" wrapText="1"/>
    </xf>
    <xf numFmtId="0" fontId="92" fillId="0" borderId="11" xfId="0" applyFont="1" applyBorder="1" applyAlignment="1">
      <alignment horizontal="left" vertical="center"/>
    </xf>
    <xf numFmtId="0" fontId="4" fillId="0" borderId="11" xfId="0" applyFont="1" applyFill="1" applyBorder="1" applyAlignment="1">
      <alignment horizontal="center" vertical="center"/>
    </xf>
    <xf numFmtId="0" fontId="2" fillId="0" borderId="11" xfId="0" applyFont="1" applyBorder="1" applyAlignment="1">
      <alignment horizontal="left" vertical="center"/>
    </xf>
    <xf numFmtId="0" fontId="4" fillId="0" borderId="11" xfId="0" applyFont="1" applyFill="1" applyBorder="1" applyAlignment="1">
      <alignment horizontal="center" vertical="center" wrapText="1"/>
    </xf>
    <xf numFmtId="0" fontId="13" fillId="0" borderId="10"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11" xfId="0" applyFont="1" applyBorder="1" applyAlignment="1">
      <alignment horizontal="left" vertical="center"/>
    </xf>
    <xf numFmtId="0" fontId="4" fillId="0" borderId="11" xfId="0" applyFont="1" applyFill="1" applyBorder="1" applyAlignment="1">
      <alignment horizontal="left" vertical="center"/>
    </xf>
    <xf numFmtId="0" fontId="4" fillId="0" borderId="11" xfId="0" applyFont="1" applyBorder="1" applyAlignment="1">
      <alignment horizontal="center" vertical="center" wrapText="1"/>
    </xf>
    <xf numFmtId="0" fontId="4" fillId="35" borderId="11" xfId="0" applyFont="1" applyFill="1" applyBorder="1" applyAlignment="1">
      <alignment horizontal="center" vertical="center" wrapText="1"/>
    </xf>
    <xf numFmtId="0" fontId="106" fillId="0" borderId="0" xfId="0" applyFont="1" applyAlignment="1">
      <alignment vertical="center"/>
    </xf>
    <xf numFmtId="0" fontId="106" fillId="0" borderId="0" xfId="0" applyFont="1" applyAlignment="1">
      <alignment horizontal="center" vertical="center" wrapText="1"/>
    </xf>
    <xf numFmtId="0" fontId="104" fillId="0" borderId="0" xfId="0" applyFont="1" applyAlignment="1">
      <alignment vertical="center"/>
    </xf>
    <xf numFmtId="0" fontId="5" fillId="0" borderId="32" xfId="0" applyFont="1"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rmal_Sheet1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R157"/>
  <sheetViews>
    <sheetView zoomScale="80" zoomScaleNormal="80" zoomScalePageLayoutView="0" workbookViewId="0" topLeftCell="A2">
      <pane ySplit="2616" topLeftCell="A1" activePane="bottomLeft" state="split"/>
      <selection pane="topLeft" activeCell="H3" sqref="H3"/>
      <selection pane="bottomLeft" activeCell="K6" sqref="K6"/>
    </sheetView>
  </sheetViews>
  <sheetFormatPr defaultColWidth="9.00390625" defaultRowHeight="15.75"/>
  <cols>
    <col min="1" max="1" width="4.50390625" style="0" customWidth="1"/>
    <col min="2" max="2" width="13.875" style="0" customWidth="1"/>
    <col min="4" max="4" width="10.375" style="0" customWidth="1"/>
    <col min="5" max="5" width="19.125" style="0" customWidth="1"/>
    <col min="8" max="9" width="10.125" style="0" customWidth="1"/>
    <col min="10" max="10" width="10.75390625" style="0" customWidth="1"/>
    <col min="11" max="11" width="9.625" style="0" customWidth="1"/>
    <col min="12" max="12" width="9.875" style="0" customWidth="1"/>
    <col min="13" max="13" width="9.00390625" style="0" customWidth="1"/>
    <col min="14" max="14" width="7.125" style="0" customWidth="1"/>
    <col min="15" max="15" width="7.875" style="0" customWidth="1"/>
    <col min="16" max="16" width="8.75390625" style="0" customWidth="1"/>
    <col min="17" max="17" width="9.00390625" style="0" hidden="1" customWidth="1"/>
    <col min="18" max="18" width="13.875" style="0" customWidth="1"/>
  </cols>
  <sheetData>
    <row r="1" spans="1:18" ht="39.75" customHeight="1">
      <c r="A1" s="512" t="s">
        <v>1189</v>
      </c>
      <c r="B1" s="513"/>
      <c r="C1" s="513"/>
      <c r="D1" s="513"/>
      <c r="E1" s="513"/>
      <c r="F1" s="513"/>
      <c r="G1" s="513"/>
      <c r="H1" s="513"/>
      <c r="I1" s="513"/>
      <c r="J1" s="513"/>
      <c r="K1" s="513"/>
      <c r="L1" s="513"/>
      <c r="M1" s="513"/>
      <c r="N1" s="513"/>
      <c r="O1" s="513"/>
      <c r="P1" s="513"/>
      <c r="Q1" s="513"/>
      <c r="R1" s="513"/>
    </row>
    <row r="2" spans="1:18" ht="36.75" customHeight="1">
      <c r="A2" s="504" t="s">
        <v>0</v>
      </c>
      <c r="B2" s="504" t="s">
        <v>16</v>
      </c>
      <c r="C2" s="504" t="s">
        <v>17</v>
      </c>
      <c r="D2" s="504" t="s">
        <v>1190</v>
      </c>
      <c r="E2" s="506" t="s">
        <v>1</v>
      </c>
      <c r="F2" s="507"/>
      <c r="G2" s="514" t="s">
        <v>18</v>
      </c>
      <c r="H2" s="514"/>
      <c r="I2" s="504" t="s">
        <v>24</v>
      </c>
      <c r="J2" s="515" t="s">
        <v>12</v>
      </c>
      <c r="K2" s="516"/>
      <c r="L2" s="517"/>
      <c r="M2" s="502" t="s">
        <v>25</v>
      </c>
      <c r="N2" s="506" t="s">
        <v>2</v>
      </c>
      <c r="O2" s="507"/>
      <c r="P2" s="504" t="s">
        <v>3</v>
      </c>
      <c r="Q2" s="504" t="s">
        <v>4</v>
      </c>
      <c r="R2" s="504" t="s">
        <v>13</v>
      </c>
    </row>
    <row r="3" spans="1:18" ht="120" customHeight="1">
      <c r="A3" s="505"/>
      <c r="B3" s="505"/>
      <c r="C3" s="505"/>
      <c r="D3" s="505"/>
      <c r="E3" s="2" t="s">
        <v>5</v>
      </c>
      <c r="F3" s="2" t="s">
        <v>11</v>
      </c>
      <c r="G3" s="2" t="s">
        <v>20</v>
      </c>
      <c r="H3" s="1" t="s">
        <v>19</v>
      </c>
      <c r="I3" s="505"/>
      <c r="J3" s="5" t="s">
        <v>21</v>
      </c>
      <c r="K3" s="5" t="s">
        <v>22</v>
      </c>
      <c r="L3" s="5" t="s">
        <v>23</v>
      </c>
      <c r="M3" s="503"/>
      <c r="N3" s="2" t="s">
        <v>6</v>
      </c>
      <c r="O3" s="2" t="s">
        <v>7</v>
      </c>
      <c r="P3" s="505"/>
      <c r="Q3" s="505"/>
      <c r="R3" s="505"/>
    </row>
    <row r="4" spans="1:18" s="4" customFormat="1" ht="15">
      <c r="A4" s="3">
        <v>1</v>
      </c>
      <c r="B4" s="3">
        <v>2</v>
      </c>
      <c r="C4" s="3">
        <v>3</v>
      </c>
      <c r="D4" s="3">
        <v>4</v>
      </c>
      <c r="E4" s="3">
        <v>5</v>
      </c>
      <c r="F4" s="3">
        <v>6</v>
      </c>
      <c r="G4" s="3">
        <v>7</v>
      </c>
      <c r="H4" s="3">
        <v>8</v>
      </c>
      <c r="I4" s="3">
        <v>9</v>
      </c>
      <c r="J4" s="3">
        <v>10</v>
      </c>
      <c r="K4" s="3">
        <v>11</v>
      </c>
      <c r="L4" s="3">
        <v>12</v>
      </c>
      <c r="M4" s="3">
        <v>13</v>
      </c>
      <c r="N4" s="3">
        <v>14</v>
      </c>
      <c r="O4" s="3">
        <v>15</v>
      </c>
      <c r="P4" s="3">
        <v>16</v>
      </c>
      <c r="Q4" s="3">
        <v>16</v>
      </c>
      <c r="R4" s="3">
        <v>17</v>
      </c>
    </row>
    <row r="5" spans="1:18" ht="21.75" customHeight="1">
      <c r="A5" s="2" t="s">
        <v>94</v>
      </c>
      <c r="B5" s="500" t="s">
        <v>95</v>
      </c>
      <c r="C5" s="501"/>
      <c r="D5" s="501"/>
      <c r="E5" s="123"/>
      <c r="F5" s="123"/>
      <c r="G5" s="123"/>
      <c r="H5" s="123"/>
      <c r="I5" s="123"/>
      <c r="J5" s="123"/>
      <c r="K5" s="123"/>
      <c r="L5" s="123"/>
      <c r="M5" s="123"/>
      <c r="N5" s="123"/>
      <c r="O5" s="123"/>
      <c r="P5" s="123"/>
      <c r="Q5" s="123"/>
      <c r="R5" s="124"/>
    </row>
    <row r="6" spans="1:18" ht="171">
      <c r="A6" s="6">
        <v>1.1</v>
      </c>
      <c r="B6" s="7" t="s">
        <v>667</v>
      </c>
      <c r="C6" s="8">
        <v>225</v>
      </c>
      <c r="D6" s="8" t="s">
        <v>668</v>
      </c>
      <c r="E6" s="8" t="s">
        <v>48</v>
      </c>
      <c r="F6" s="6" t="s">
        <v>669</v>
      </c>
      <c r="G6" s="6">
        <v>40</v>
      </c>
      <c r="H6" s="6">
        <v>18</v>
      </c>
      <c r="I6" s="8">
        <v>210</v>
      </c>
      <c r="J6" s="11" t="s">
        <v>686</v>
      </c>
      <c r="K6" s="161" t="s">
        <v>687</v>
      </c>
      <c r="L6" s="10" t="s">
        <v>688</v>
      </c>
      <c r="M6" s="11">
        <v>1.5</v>
      </c>
      <c r="N6" s="6" t="s">
        <v>219</v>
      </c>
      <c r="O6" s="8"/>
      <c r="P6" s="7" t="s">
        <v>670</v>
      </c>
      <c r="Q6" s="12" t="s">
        <v>10</v>
      </c>
      <c r="R6" s="8" t="s">
        <v>671</v>
      </c>
    </row>
    <row r="7" spans="1:18" ht="108.75">
      <c r="A7" s="6">
        <v>1.2</v>
      </c>
      <c r="B7" s="8" t="s">
        <v>672</v>
      </c>
      <c r="C7" s="8">
        <v>200</v>
      </c>
      <c r="D7" s="8" t="s">
        <v>673</v>
      </c>
      <c r="E7" s="8" t="s">
        <v>674</v>
      </c>
      <c r="F7" s="13" t="s">
        <v>675</v>
      </c>
      <c r="G7" s="13">
        <v>20</v>
      </c>
      <c r="H7" s="13">
        <v>2.4</v>
      </c>
      <c r="I7" s="13">
        <v>70</v>
      </c>
      <c r="J7" s="11" t="s">
        <v>684</v>
      </c>
      <c r="K7" s="11" t="s">
        <v>605</v>
      </c>
      <c r="L7" s="11" t="s">
        <v>685</v>
      </c>
      <c r="M7" s="13">
        <v>3</v>
      </c>
      <c r="N7" s="13" t="s">
        <v>414</v>
      </c>
      <c r="O7" s="13" t="s">
        <v>225</v>
      </c>
      <c r="P7" s="7" t="s">
        <v>676</v>
      </c>
      <c r="Q7" s="13"/>
      <c r="R7" s="13"/>
    </row>
    <row r="8" spans="1:18" ht="116.25" customHeight="1">
      <c r="A8" s="6">
        <v>1.3</v>
      </c>
      <c r="B8" s="8" t="s">
        <v>677</v>
      </c>
      <c r="C8" s="8">
        <v>200</v>
      </c>
      <c r="D8" s="8" t="s">
        <v>678</v>
      </c>
      <c r="E8" s="8" t="s">
        <v>680</v>
      </c>
      <c r="F8" s="13" t="s">
        <v>679</v>
      </c>
      <c r="G8" s="13">
        <v>20</v>
      </c>
      <c r="H8" s="13">
        <v>3</v>
      </c>
      <c r="I8" s="13">
        <v>67</v>
      </c>
      <c r="J8" s="11" t="s">
        <v>79</v>
      </c>
      <c r="K8" s="11" t="s">
        <v>598</v>
      </c>
      <c r="L8" s="11" t="s">
        <v>681</v>
      </c>
      <c r="M8" s="13">
        <v>3.5</v>
      </c>
      <c r="N8" s="149" t="s">
        <v>683</v>
      </c>
      <c r="O8" s="149" t="s">
        <v>225</v>
      </c>
      <c r="P8" s="8" t="s">
        <v>682</v>
      </c>
      <c r="Q8" s="13"/>
      <c r="R8" s="13"/>
    </row>
    <row r="9" spans="1:18" ht="151.5" customHeight="1">
      <c r="A9" s="6">
        <v>1.4</v>
      </c>
      <c r="B9" s="7" t="s">
        <v>27</v>
      </c>
      <c r="C9" s="8">
        <v>400</v>
      </c>
      <c r="D9" s="7" t="s">
        <v>28</v>
      </c>
      <c r="E9" s="6" t="s">
        <v>29</v>
      </c>
      <c r="F9" s="14" t="s">
        <v>30</v>
      </c>
      <c r="G9" s="6">
        <v>40</v>
      </c>
      <c r="H9" s="6" t="s">
        <v>31</v>
      </c>
      <c r="I9" s="8">
        <v>332</v>
      </c>
      <c r="J9" s="125" t="s">
        <v>591</v>
      </c>
      <c r="K9" s="125" t="s">
        <v>592</v>
      </c>
      <c r="L9" s="11" t="s">
        <v>593</v>
      </c>
      <c r="M9" s="11">
        <v>5.5</v>
      </c>
      <c r="N9" s="6" t="s">
        <v>35</v>
      </c>
      <c r="O9" s="8" t="s">
        <v>8</v>
      </c>
      <c r="P9" s="8" t="s">
        <v>9</v>
      </c>
      <c r="Q9" s="6" t="s">
        <v>10</v>
      </c>
      <c r="R9" s="8"/>
    </row>
    <row r="10" spans="1:18" ht="159.75" customHeight="1">
      <c r="A10" s="128">
        <v>1.5</v>
      </c>
      <c r="B10" s="7" t="s">
        <v>36</v>
      </c>
      <c r="C10" s="8">
        <v>500</v>
      </c>
      <c r="D10" s="7" t="s">
        <v>719</v>
      </c>
      <c r="E10" s="6" t="s">
        <v>29</v>
      </c>
      <c r="F10" s="6" t="s">
        <v>37</v>
      </c>
      <c r="G10" s="6">
        <v>50</v>
      </c>
      <c r="H10" s="6">
        <v>2.8</v>
      </c>
      <c r="I10" s="8">
        <v>245</v>
      </c>
      <c r="J10" s="125" t="s">
        <v>595</v>
      </c>
      <c r="K10" s="125" t="s">
        <v>596</v>
      </c>
      <c r="L10" s="125" t="s">
        <v>593</v>
      </c>
      <c r="M10" s="164">
        <v>6.5</v>
      </c>
      <c r="N10" s="96" t="s">
        <v>455</v>
      </c>
      <c r="O10" s="96" t="s">
        <v>455</v>
      </c>
      <c r="P10" s="8" t="s">
        <v>38</v>
      </c>
      <c r="Q10" s="6" t="s">
        <v>10</v>
      </c>
      <c r="R10" s="8"/>
    </row>
    <row r="11" spans="1:18" ht="18" customHeight="1" hidden="1">
      <c r="A11" s="27">
        <v>1.4</v>
      </c>
      <c r="B11" s="7" t="s">
        <v>39</v>
      </c>
      <c r="C11" s="8">
        <v>400</v>
      </c>
      <c r="D11" s="7" t="s">
        <v>40</v>
      </c>
      <c r="E11" s="6" t="s">
        <v>41</v>
      </c>
      <c r="F11" s="6" t="s">
        <v>42</v>
      </c>
      <c r="G11" s="6">
        <v>40</v>
      </c>
      <c r="H11" s="6" t="s">
        <v>31</v>
      </c>
      <c r="I11" s="8">
        <v>265</v>
      </c>
      <c r="J11" s="11" t="s">
        <v>32</v>
      </c>
      <c r="K11" s="11" t="s">
        <v>33</v>
      </c>
      <c r="L11" s="11" t="s">
        <v>34</v>
      </c>
      <c r="M11" s="11">
        <v>6.5</v>
      </c>
      <c r="N11" s="6" t="s">
        <v>43</v>
      </c>
      <c r="O11" s="8" t="s">
        <v>44</v>
      </c>
      <c r="P11" s="8" t="s">
        <v>45</v>
      </c>
      <c r="Q11" s="6" t="s">
        <v>46</v>
      </c>
      <c r="R11" s="8"/>
    </row>
    <row r="12" spans="1:18" ht="150" customHeight="1">
      <c r="A12" s="22">
        <v>1.6</v>
      </c>
      <c r="B12" s="7" t="s">
        <v>47</v>
      </c>
      <c r="C12" s="8">
        <v>300</v>
      </c>
      <c r="D12" s="7" t="s">
        <v>40</v>
      </c>
      <c r="E12" s="6" t="s">
        <v>48</v>
      </c>
      <c r="F12" s="6" t="s">
        <v>49</v>
      </c>
      <c r="G12" s="6">
        <v>20</v>
      </c>
      <c r="H12" s="6" t="s">
        <v>50</v>
      </c>
      <c r="I12" s="8">
        <v>196</v>
      </c>
      <c r="J12" s="125" t="s">
        <v>595</v>
      </c>
      <c r="K12" s="125" t="s">
        <v>592</v>
      </c>
      <c r="L12" s="125" t="s">
        <v>597</v>
      </c>
      <c r="M12" s="15">
        <v>3</v>
      </c>
      <c r="N12" s="6" t="s">
        <v>14</v>
      </c>
      <c r="O12" s="8" t="s">
        <v>51</v>
      </c>
      <c r="P12" s="16" t="s">
        <v>52</v>
      </c>
      <c r="Q12" s="17" t="s">
        <v>53</v>
      </c>
      <c r="R12" s="8"/>
    </row>
    <row r="13" spans="1:18" ht="99" customHeight="1">
      <c r="A13" s="128">
        <v>1.7</v>
      </c>
      <c r="B13" s="129" t="s">
        <v>96</v>
      </c>
      <c r="C13" s="129">
        <v>200</v>
      </c>
      <c r="D13" s="130" t="s">
        <v>97</v>
      </c>
      <c r="E13" s="130" t="s">
        <v>98</v>
      </c>
      <c r="F13" s="129" t="s">
        <v>99</v>
      </c>
      <c r="G13" s="129">
        <v>30</v>
      </c>
      <c r="H13" s="129">
        <v>4</v>
      </c>
      <c r="I13" s="129">
        <v>70</v>
      </c>
      <c r="J13" s="131">
        <v>0</v>
      </c>
      <c r="K13" s="131" t="s">
        <v>598</v>
      </c>
      <c r="L13" s="132" t="s">
        <v>599</v>
      </c>
      <c r="M13" s="129">
        <v>5</v>
      </c>
      <c r="N13" s="129">
        <v>0</v>
      </c>
      <c r="O13" s="129" t="s">
        <v>100</v>
      </c>
      <c r="P13" s="130" t="s">
        <v>101</v>
      </c>
      <c r="Q13" s="133"/>
      <c r="R13" s="134"/>
    </row>
    <row r="14" spans="1:18" ht="91.5" customHeight="1">
      <c r="A14" s="22">
        <v>1.8</v>
      </c>
      <c r="B14" s="23" t="s">
        <v>102</v>
      </c>
      <c r="C14" s="23">
        <v>400</v>
      </c>
      <c r="D14" s="23" t="s">
        <v>103</v>
      </c>
      <c r="E14" s="24" t="s">
        <v>98</v>
      </c>
      <c r="F14" s="23" t="s">
        <v>104</v>
      </c>
      <c r="G14" s="23">
        <v>16</v>
      </c>
      <c r="H14" s="23">
        <v>3.5</v>
      </c>
      <c r="I14" s="23">
        <v>50</v>
      </c>
      <c r="J14" s="25" t="s">
        <v>79</v>
      </c>
      <c r="K14" s="23" t="s">
        <v>598</v>
      </c>
      <c r="L14" s="25" t="s">
        <v>599</v>
      </c>
      <c r="M14" s="23">
        <v>2</v>
      </c>
      <c r="N14" s="23">
        <v>0</v>
      </c>
      <c r="O14" s="23" t="s">
        <v>100</v>
      </c>
      <c r="P14" s="24" t="s">
        <v>105</v>
      </c>
      <c r="Q14" s="27"/>
      <c r="R14" s="27"/>
    </row>
    <row r="15" spans="1:18" ht="78.75">
      <c r="A15" s="22">
        <v>1.9</v>
      </c>
      <c r="B15" s="135" t="s">
        <v>106</v>
      </c>
      <c r="C15" s="25">
        <v>400</v>
      </c>
      <c r="D15" s="25" t="s">
        <v>107</v>
      </c>
      <c r="E15" s="25" t="s">
        <v>108</v>
      </c>
      <c r="F15" s="28" t="s">
        <v>109</v>
      </c>
      <c r="G15" s="25" t="s">
        <v>110</v>
      </c>
      <c r="H15" s="29" t="s">
        <v>111</v>
      </c>
      <c r="I15" s="30" t="s">
        <v>112</v>
      </c>
      <c r="J15" s="127" t="s">
        <v>70</v>
      </c>
      <c r="K15" s="126" t="s">
        <v>598</v>
      </c>
      <c r="L15" s="127" t="s">
        <v>600</v>
      </c>
      <c r="M15" s="30" t="s">
        <v>113</v>
      </c>
      <c r="N15" s="30" t="s">
        <v>114</v>
      </c>
      <c r="O15" s="30" t="s">
        <v>115</v>
      </c>
      <c r="P15" s="30" t="s">
        <v>116</v>
      </c>
      <c r="Q15" s="31"/>
      <c r="R15" s="32"/>
    </row>
    <row r="16" spans="1:18" ht="114.75" customHeight="1">
      <c r="A16" s="170">
        <v>1.1</v>
      </c>
      <c r="B16" s="25" t="s">
        <v>117</v>
      </c>
      <c r="C16" s="25">
        <v>200</v>
      </c>
      <c r="D16" s="25" t="s">
        <v>119</v>
      </c>
      <c r="E16" s="25" t="s">
        <v>120</v>
      </c>
      <c r="F16" s="28" t="s">
        <v>121</v>
      </c>
      <c r="G16" s="25" t="s">
        <v>122</v>
      </c>
      <c r="H16" s="29" t="s">
        <v>123</v>
      </c>
      <c r="I16" s="25" t="s">
        <v>124</v>
      </c>
      <c r="J16" s="25" t="s">
        <v>79</v>
      </c>
      <c r="K16" s="25" t="s">
        <v>598</v>
      </c>
      <c r="L16" s="25" t="s">
        <v>599</v>
      </c>
      <c r="M16" s="23">
        <v>3.6</v>
      </c>
      <c r="N16" s="27" t="s">
        <v>125</v>
      </c>
      <c r="O16" s="27" t="s">
        <v>8</v>
      </c>
      <c r="P16" s="30"/>
      <c r="Q16" s="33"/>
      <c r="R16" s="34"/>
    </row>
    <row r="17" spans="1:18" ht="91.5" customHeight="1">
      <c r="A17" s="22">
        <v>1.11</v>
      </c>
      <c r="B17" s="25" t="s">
        <v>126</v>
      </c>
      <c r="C17" s="25">
        <v>200</v>
      </c>
      <c r="D17" s="25" t="s">
        <v>127</v>
      </c>
      <c r="E17" s="25" t="s">
        <v>128</v>
      </c>
      <c r="F17" s="28" t="s">
        <v>129</v>
      </c>
      <c r="G17" s="25" t="s">
        <v>130</v>
      </c>
      <c r="H17" s="29" t="s">
        <v>131</v>
      </c>
      <c r="I17" s="25" t="s">
        <v>124</v>
      </c>
      <c r="J17" s="25">
        <v>0</v>
      </c>
      <c r="K17" s="25" t="s">
        <v>598</v>
      </c>
      <c r="L17" s="25" t="s">
        <v>599</v>
      </c>
      <c r="M17" s="23">
        <v>2.6</v>
      </c>
      <c r="N17" s="27" t="s">
        <v>125</v>
      </c>
      <c r="O17" s="27" t="s">
        <v>8</v>
      </c>
      <c r="P17" s="30"/>
      <c r="Q17" s="33"/>
      <c r="R17" s="34"/>
    </row>
    <row r="18" spans="1:18" ht="48" customHeight="1">
      <c r="A18" s="119">
        <v>1.12</v>
      </c>
      <c r="B18" s="25" t="s">
        <v>132</v>
      </c>
      <c r="C18" s="27">
        <v>300</v>
      </c>
      <c r="D18" s="36" t="s">
        <v>133</v>
      </c>
      <c r="E18" s="36" t="s">
        <v>134</v>
      </c>
      <c r="F18" s="27" t="s">
        <v>135</v>
      </c>
      <c r="G18" s="27">
        <v>36</v>
      </c>
      <c r="H18" s="27" t="s">
        <v>136</v>
      </c>
      <c r="I18" s="27">
        <v>55</v>
      </c>
      <c r="J18" s="25">
        <v>0</v>
      </c>
      <c r="K18" s="25">
        <v>0</v>
      </c>
      <c r="L18" s="36" t="s">
        <v>601</v>
      </c>
      <c r="M18" s="27" t="s">
        <v>137</v>
      </c>
      <c r="N18" s="27" t="s">
        <v>125</v>
      </c>
      <c r="O18" s="36" t="s">
        <v>15</v>
      </c>
      <c r="P18" s="36" t="s">
        <v>138</v>
      </c>
      <c r="Q18" s="35"/>
      <c r="R18" s="36" t="s">
        <v>139</v>
      </c>
    </row>
    <row r="19" spans="1:18" ht="55.5" customHeight="1">
      <c r="A19" s="22">
        <v>1.13</v>
      </c>
      <c r="B19" s="37" t="s">
        <v>140</v>
      </c>
      <c r="C19" s="27">
        <v>310</v>
      </c>
      <c r="D19" s="36" t="s">
        <v>141</v>
      </c>
      <c r="E19" s="36" t="s">
        <v>134</v>
      </c>
      <c r="F19" s="27" t="s">
        <v>142</v>
      </c>
      <c r="G19" s="27">
        <v>36</v>
      </c>
      <c r="H19" s="27" t="s">
        <v>143</v>
      </c>
      <c r="I19" s="27">
        <v>50</v>
      </c>
      <c r="J19" s="36" t="s">
        <v>79</v>
      </c>
      <c r="K19" s="25">
        <v>0</v>
      </c>
      <c r="L19" s="25">
        <v>0</v>
      </c>
      <c r="M19" s="27" t="s">
        <v>144</v>
      </c>
      <c r="N19" s="27" t="s">
        <v>125</v>
      </c>
      <c r="O19" s="27" t="s">
        <v>8</v>
      </c>
      <c r="P19" s="36" t="s">
        <v>145</v>
      </c>
      <c r="Q19" s="27"/>
      <c r="R19" s="34"/>
    </row>
    <row r="20" spans="1:18" ht="93.75" customHeight="1">
      <c r="A20" s="119">
        <v>1.14</v>
      </c>
      <c r="B20" s="36" t="s">
        <v>146</v>
      </c>
      <c r="C20" s="27">
        <v>200</v>
      </c>
      <c r="D20" s="36" t="s">
        <v>119</v>
      </c>
      <c r="E20" s="36" t="s">
        <v>147</v>
      </c>
      <c r="F20" s="27" t="s">
        <v>148</v>
      </c>
      <c r="G20" s="27">
        <v>20</v>
      </c>
      <c r="H20" s="36">
        <v>3</v>
      </c>
      <c r="I20" s="36">
        <v>52</v>
      </c>
      <c r="J20" s="25">
        <v>0</v>
      </c>
      <c r="K20" s="38" t="s">
        <v>598</v>
      </c>
      <c r="L20" s="25" t="s">
        <v>602</v>
      </c>
      <c r="M20" s="36">
        <v>4</v>
      </c>
      <c r="N20" s="36" t="s">
        <v>14</v>
      </c>
      <c r="O20" s="36" t="s">
        <v>8</v>
      </c>
      <c r="P20" s="36" t="s">
        <v>149</v>
      </c>
      <c r="Q20" s="39"/>
      <c r="R20" s="34"/>
    </row>
    <row r="21" spans="1:18" ht="103.5" customHeight="1">
      <c r="A21" s="119">
        <v>1.15</v>
      </c>
      <c r="B21" s="36" t="s">
        <v>150</v>
      </c>
      <c r="C21" s="36">
        <v>200</v>
      </c>
      <c r="D21" s="36" t="s">
        <v>603</v>
      </c>
      <c r="E21" s="36" t="s">
        <v>151</v>
      </c>
      <c r="F21" s="36" t="s">
        <v>152</v>
      </c>
      <c r="G21" s="36">
        <v>30</v>
      </c>
      <c r="H21" s="36">
        <v>3</v>
      </c>
      <c r="I21" s="36">
        <v>52</v>
      </c>
      <c r="J21" s="25">
        <v>0</v>
      </c>
      <c r="K21" s="25">
        <v>0</v>
      </c>
      <c r="L21" s="36">
        <v>0</v>
      </c>
      <c r="M21" s="36">
        <v>6</v>
      </c>
      <c r="N21" s="36" t="s">
        <v>153</v>
      </c>
      <c r="O21" s="36" t="s">
        <v>153</v>
      </c>
      <c r="P21" s="36" t="s">
        <v>154</v>
      </c>
      <c r="Q21" s="39"/>
      <c r="R21" s="34" t="s">
        <v>604</v>
      </c>
    </row>
    <row r="22" spans="1:18" ht="148.5" customHeight="1">
      <c r="A22" s="22">
        <v>1.16</v>
      </c>
      <c r="B22" s="40" t="s">
        <v>155</v>
      </c>
      <c r="C22" s="26">
        <v>500</v>
      </c>
      <c r="D22" s="26" t="s">
        <v>156</v>
      </c>
      <c r="E22" s="26" t="s">
        <v>157</v>
      </c>
      <c r="F22" s="22" t="s">
        <v>158</v>
      </c>
      <c r="G22" s="22">
        <v>26</v>
      </c>
      <c r="H22" s="22">
        <v>13</v>
      </c>
      <c r="I22" s="26">
        <v>170</v>
      </c>
      <c r="J22" s="38" t="s">
        <v>79</v>
      </c>
      <c r="K22" s="38" t="s">
        <v>592</v>
      </c>
      <c r="L22" s="41" t="s">
        <v>606</v>
      </c>
      <c r="M22" s="41" t="s">
        <v>159</v>
      </c>
      <c r="N22" s="22" t="s">
        <v>14</v>
      </c>
      <c r="O22" s="26" t="s">
        <v>15</v>
      </c>
      <c r="P22" s="40" t="s">
        <v>160</v>
      </c>
      <c r="Q22" s="39"/>
      <c r="R22" s="34"/>
    </row>
    <row r="23" spans="1:18" ht="110.25" customHeight="1">
      <c r="A23" s="119">
        <v>1.17</v>
      </c>
      <c r="B23" s="49" t="s">
        <v>202</v>
      </c>
      <c r="C23" s="49">
        <v>370</v>
      </c>
      <c r="D23" s="50" t="s">
        <v>119</v>
      </c>
      <c r="E23" s="51" t="s">
        <v>203</v>
      </c>
      <c r="F23" s="51" t="s">
        <v>204</v>
      </c>
      <c r="G23" s="52">
        <v>15</v>
      </c>
      <c r="H23" s="52" t="s">
        <v>205</v>
      </c>
      <c r="I23" s="53">
        <v>80</v>
      </c>
      <c r="J23" s="54" t="s">
        <v>79</v>
      </c>
      <c r="K23" s="54" t="s">
        <v>605</v>
      </c>
      <c r="L23" s="54" t="s">
        <v>594</v>
      </c>
      <c r="M23" s="54">
        <v>3.2</v>
      </c>
      <c r="N23" s="50" t="s">
        <v>206</v>
      </c>
      <c r="O23" s="50" t="s">
        <v>15</v>
      </c>
      <c r="P23" s="50" t="s">
        <v>207</v>
      </c>
      <c r="Q23" s="51" t="s">
        <v>10</v>
      </c>
      <c r="R23" s="50" t="s">
        <v>208</v>
      </c>
    </row>
    <row r="24" spans="1:18" ht="93.75" customHeight="1">
      <c r="A24" s="22">
        <v>1.18</v>
      </c>
      <c r="B24" s="17" t="s">
        <v>209</v>
      </c>
      <c r="C24" s="17">
        <v>530</v>
      </c>
      <c r="D24" s="55" t="s">
        <v>119</v>
      </c>
      <c r="E24" s="56" t="s">
        <v>203</v>
      </c>
      <c r="F24" s="56" t="s">
        <v>210</v>
      </c>
      <c r="G24" s="57">
        <v>16</v>
      </c>
      <c r="H24" s="57" t="s">
        <v>211</v>
      </c>
      <c r="I24" s="58">
        <v>66</v>
      </c>
      <c r="J24" s="59" t="s">
        <v>79</v>
      </c>
      <c r="K24" s="59" t="s">
        <v>605</v>
      </c>
      <c r="L24" s="59" t="s">
        <v>594</v>
      </c>
      <c r="M24" s="59">
        <v>4</v>
      </c>
      <c r="N24" s="55" t="s">
        <v>206</v>
      </c>
      <c r="O24" s="55" t="s">
        <v>8</v>
      </c>
      <c r="P24" s="55" t="s">
        <v>212</v>
      </c>
      <c r="Q24" s="56"/>
      <c r="R24" s="55" t="s">
        <v>213</v>
      </c>
    </row>
    <row r="25" spans="1:18" ht="126" customHeight="1">
      <c r="A25" s="119">
        <v>1.19</v>
      </c>
      <c r="B25" s="60" t="s">
        <v>214</v>
      </c>
      <c r="C25" s="61">
        <v>400</v>
      </c>
      <c r="D25" s="62" t="s">
        <v>119</v>
      </c>
      <c r="E25" s="63" t="s">
        <v>215</v>
      </c>
      <c r="F25" s="63" t="s">
        <v>216</v>
      </c>
      <c r="G25" s="57" t="s">
        <v>217</v>
      </c>
      <c r="H25" s="57" t="s">
        <v>218</v>
      </c>
      <c r="I25" s="64">
        <v>40</v>
      </c>
      <c r="J25" s="64" t="s">
        <v>219</v>
      </c>
      <c r="K25" s="59" t="s">
        <v>605</v>
      </c>
      <c r="L25" s="59" t="s">
        <v>594</v>
      </c>
      <c r="M25" s="64">
        <v>3.8</v>
      </c>
      <c r="N25" s="55" t="s">
        <v>206</v>
      </c>
      <c r="O25" s="55" t="s">
        <v>8</v>
      </c>
      <c r="P25" s="62" t="s">
        <v>220</v>
      </c>
      <c r="Q25" s="63"/>
      <c r="R25" s="63" t="s">
        <v>221</v>
      </c>
    </row>
    <row r="26" spans="1:18" ht="69">
      <c r="A26" s="119">
        <v>1.2</v>
      </c>
      <c r="B26" s="60" t="s">
        <v>222</v>
      </c>
      <c r="C26" s="61">
        <v>400</v>
      </c>
      <c r="D26" s="62" t="s">
        <v>119</v>
      </c>
      <c r="E26" s="62" t="s">
        <v>223</v>
      </c>
      <c r="F26" s="63" t="s">
        <v>224</v>
      </c>
      <c r="G26" s="57">
        <v>25</v>
      </c>
      <c r="H26" s="57" t="s">
        <v>144</v>
      </c>
      <c r="I26" s="64">
        <v>46</v>
      </c>
      <c r="J26" s="64" t="s">
        <v>219</v>
      </c>
      <c r="K26" s="59" t="s">
        <v>605</v>
      </c>
      <c r="L26" s="59" t="s">
        <v>594</v>
      </c>
      <c r="M26" s="64">
        <v>3.5</v>
      </c>
      <c r="N26" s="55" t="s">
        <v>206</v>
      </c>
      <c r="O26" s="63" t="s">
        <v>225</v>
      </c>
      <c r="P26" s="62" t="s">
        <v>226</v>
      </c>
      <c r="Q26" s="63"/>
      <c r="R26" s="62" t="s">
        <v>227</v>
      </c>
    </row>
    <row r="27" spans="1:18" ht="120.75" customHeight="1">
      <c r="A27" s="119">
        <v>1.21</v>
      </c>
      <c r="B27" s="136" t="s">
        <v>276</v>
      </c>
      <c r="C27" s="8">
        <v>200</v>
      </c>
      <c r="D27" s="8" t="s">
        <v>277</v>
      </c>
      <c r="E27" s="72" t="s">
        <v>278</v>
      </c>
      <c r="F27" s="8" t="s">
        <v>99</v>
      </c>
      <c r="G27" s="8">
        <v>29</v>
      </c>
      <c r="H27" s="8">
        <v>3</v>
      </c>
      <c r="I27" s="8">
        <v>46</v>
      </c>
      <c r="J27" s="10" t="s">
        <v>624</v>
      </c>
      <c r="K27" s="11" t="s">
        <v>605</v>
      </c>
      <c r="L27" s="11" t="s">
        <v>625</v>
      </c>
      <c r="M27" s="11">
        <v>6.18</v>
      </c>
      <c r="N27" s="8" t="s">
        <v>14</v>
      </c>
      <c r="O27" s="8" t="s">
        <v>15</v>
      </c>
      <c r="P27" s="8" t="s">
        <v>9</v>
      </c>
      <c r="Q27" s="7" t="s">
        <v>10</v>
      </c>
      <c r="R27" s="8"/>
    </row>
    <row r="28" spans="1:18" ht="78">
      <c r="A28" s="119">
        <v>1.22</v>
      </c>
      <c r="B28" s="7" t="s">
        <v>279</v>
      </c>
      <c r="C28" s="73">
        <v>200</v>
      </c>
      <c r="D28" s="8" t="s">
        <v>280</v>
      </c>
      <c r="E28" s="72" t="s">
        <v>278</v>
      </c>
      <c r="F28" s="73">
        <v>58.42</v>
      </c>
      <c r="G28" s="73">
        <v>30</v>
      </c>
      <c r="H28" s="73" t="s">
        <v>281</v>
      </c>
      <c r="I28" s="73">
        <v>63</v>
      </c>
      <c r="J28" s="10" t="s">
        <v>624</v>
      </c>
      <c r="K28" s="11" t="s">
        <v>605</v>
      </c>
      <c r="L28" s="11" t="s">
        <v>626</v>
      </c>
      <c r="M28" s="73">
        <v>5.3</v>
      </c>
      <c r="N28" s="8" t="s">
        <v>14</v>
      </c>
      <c r="O28" s="8" t="s">
        <v>15</v>
      </c>
      <c r="P28" s="8" t="s">
        <v>282</v>
      </c>
      <c r="Q28" s="73"/>
      <c r="R28" s="73"/>
    </row>
    <row r="29" spans="1:18" ht="150.75" customHeight="1">
      <c r="A29" s="119">
        <v>1.23</v>
      </c>
      <c r="B29" s="74" t="s">
        <v>627</v>
      </c>
      <c r="C29" s="73">
        <v>200</v>
      </c>
      <c r="D29" s="74" t="s">
        <v>294</v>
      </c>
      <c r="E29" s="72" t="s">
        <v>292</v>
      </c>
      <c r="F29" s="73" t="s">
        <v>293</v>
      </c>
      <c r="G29" s="73">
        <v>23.5</v>
      </c>
      <c r="H29" s="73">
        <v>1.7</v>
      </c>
      <c r="I29" s="73">
        <v>30</v>
      </c>
      <c r="J29" s="73" t="s">
        <v>284</v>
      </c>
      <c r="K29" s="11" t="s">
        <v>628</v>
      </c>
      <c r="L29" s="11" t="s">
        <v>629</v>
      </c>
      <c r="M29" s="73">
        <v>3.03</v>
      </c>
      <c r="N29" s="73" t="s">
        <v>295</v>
      </c>
      <c r="O29" s="76" t="s">
        <v>295</v>
      </c>
      <c r="P29" s="73" t="s">
        <v>296</v>
      </c>
      <c r="Q29" s="75"/>
      <c r="R29" s="77"/>
    </row>
    <row r="30" spans="1:18" ht="124.5">
      <c r="A30" s="22">
        <v>1.24</v>
      </c>
      <c r="B30" s="138" t="s">
        <v>297</v>
      </c>
      <c r="C30" s="73">
        <v>200</v>
      </c>
      <c r="D30" s="74" t="s">
        <v>298</v>
      </c>
      <c r="E30" s="72" t="s">
        <v>299</v>
      </c>
      <c r="F30" s="73">
        <v>26.625</v>
      </c>
      <c r="G30" s="73">
        <v>25</v>
      </c>
      <c r="H30" s="73">
        <v>2.2</v>
      </c>
      <c r="I30" s="73">
        <v>50</v>
      </c>
      <c r="J30" s="11" t="s">
        <v>79</v>
      </c>
      <c r="K30" s="11" t="s">
        <v>598</v>
      </c>
      <c r="L30" s="11" t="s">
        <v>613</v>
      </c>
      <c r="M30" s="73">
        <v>4.2</v>
      </c>
      <c r="N30" s="8" t="s">
        <v>14</v>
      </c>
      <c r="O30" s="8" t="s">
        <v>15</v>
      </c>
      <c r="P30" s="73" t="s">
        <v>300</v>
      </c>
      <c r="Q30" s="75"/>
      <c r="R30" s="77"/>
    </row>
    <row r="31" spans="1:18" ht="138">
      <c r="A31" s="119">
        <v>1.25</v>
      </c>
      <c r="B31" s="80" t="s">
        <v>327</v>
      </c>
      <c r="C31" s="81">
        <v>300</v>
      </c>
      <c r="D31" s="80" t="s">
        <v>328</v>
      </c>
      <c r="E31" s="81" t="s">
        <v>312</v>
      </c>
      <c r="F31" s="81" t="s">
        <v>329</v>
      </c>
      <c r="G31" s="81">
        <v>20</v>
      </c>
      <c r="H31" s="81">
        <v>3</v>
      </c>
      <c r="I31" s="81">
        <v>48</v>
      </c>
      <c r="J31" s="139">
        <v>0</v>
      </c>
      <c r="K31" s="137" t="s">
        <v>598</v>
      </c>
      <c r="L31" s="137" t="s">
        <v>607</v>
      </c>
      <c r="M31" s="81">
        <v>3.8</v>
      </c>
      <c r="N31" s="81" t="s">
        <v>330</v>
      </c>
      <c r="O31" s="80" t="s">
        <v>331</v>
      </c>
      <c r="P31" s="80" t="s">
        <v>332</v>
      </c>
      <c r="Q31" s="80" t="s">
        <v>333</v>
      </c>
      <c r="R31" s="80" t="s">
        <v>333</v>
      </c>
    </row>
    <row r="32" spans="1:18" ht="105">
      <c r="A32" s="22">
        <v>1.26</v>
      </c>
      <c r="B32" s="82" t="s">
        <v>334</v>
      </c>
      <c r="C32" s="82" t="s">
        <v>335</v>
      </c>
      <c r="D32" s="82" t="s">
        <v>336</v>
      </c>
      <c r="E32" s="82" t="s">
        <v>337</v>
      </c>
      <c r="F32" s="82" t="s">
        <v>338</v>
      </c>
      <c r="G32" s="82">
        <v>30</v>
      </c>
      <c r="H32" s="82">
        <v>4.7</v>
      </c>
      <c r="I32" s="82">
        <v>95</v>
      </c>
      <c r="J32" s="82">
        <v>0</v>
      </c>
      <c r="K32" s="25" t="s">
        <v>598</v>
      </c>
      <c r="L32" s="25" t="s">
        <v>608</v>
      </c>
      <c r="M32" s="82" t="s">
        <v>339</v>
      </c>
      <c r="N32" s="82" t="s">
        <v>340</v>
      </c>
      <c r="O32" s="82" t="s">
        <v>341</v>
      </c>
      <c r="P32" s="82" t="s">
        <v>342</v>
      </c>
      <c r="Q32" s="82" t="s">
        <v>343</v>
      </c>
      <c r="R32" s="82" t="s">
        <v>343</v>
      </c>
    </row>
    <row r="33" spans="1:18" ht="46.5">
      <c r="A33" s="119">
        <v>1.27</v>
      </c>
      <c r="B33" s="140" t="s">
        <v>388</v>
      </c>
      <c r="C33" s="83" t="s">
        <v>379</v>
      </c>
      <c r="D33" s="83" t="s">
        <v>619</v>
      </c>
      <c r="E33" s="83" t="s">
        <v>367</v>
      </c>
      <c r="F33" s="83" t="s">
        <v>389</v>
      </c>
      <c r="G33" s="140">
        <v>30</v>
      </c>
      <c r="H33" s="83" t="s">
        <v>370</v>
      </c>
      <c r="I33" s="83" t="s">
        <v>390</v>
      </c>
      <c r="J33" s="83">
        <v>0</v>
      </c>
      <c r="K33" s="83">
        <v>0</v>
      </c>
      <c r="L33" s="83">
        <v>0</v>
      </c>
      <c r="M33" s="140">
        <v>7</v>
      </c>
      <c r="N33" s="143" t="s">
        <v>455</v>
      </c>
      <c r="O33" s="143" t="s">
        <v>455</v>
      </c>
      <c r="P33" s="84" t="s">
        <v>391</v>
      </c>
      <c r="Q33" s="90" t="s">
        <v>392</v>
      </c>
      <c r="R33" s="90" t="s">
        <v>392</v>
      </c>
    </row>
    <row r="34" spans="1:18" ht="45">
      <c r="A34" s="119">
        <v>1.28</v>
      </c>
      <c r="B34" s="83" t="s">
        <v>393</v>
      </c>
      <c r="C34" s="83" t="s">
        <v>365</v>
      </c>
      <c r="D34" s="83" t="s">
        <v>620</v>
      </c>
      <c r="E34" s="83" t="s">
        <v>367</v>
      </c>
      <c r="F34" s="83" t="s">
        <v>394</v>
      </c>
      <c r="G34" s="140">
        <v>30</v>
      </c>
      <c r="H34" s="83" t="s">
        <v>386</v>
      </c>
      <c r="I34" s="83" t="s">
        <v>395</v>
      </c>
      <c r="J34" s="83">
        <v>0</v>
      </c>
      <c r="K34" s="83">
        <v>0</v>
      </c>
      <c r="L34" s="83">
        <v>0</v>
      </c>
      <c r="M34" s="140">
        <v>6.5</v>
      </c>
      <c r="N34" s="143" t="s">
        <v>455</v>
      </c>
      <c r="O34" s="143" t="s">
        <v>455</v>
      </c>
      <c r="P34" s="84" t="s">
        <v>396</v>
      </c>
      <c r="Q34" s="89"/>
      <c r="R34" s="89"/>
    </row>
    <row r="35" spans="1:18" ht="45">
      <c r="A35" s="119">
        <v>1.29</v>
      </c>
      <c r="B35" s="141" t="s">
        <v>398</v>
      </c>
      <c r="C35" s="91" t="s">
        <v>365</v>
      </c>
      <c r="D35" s="83" t="s">
        <v>620</v>
      </c>
      <c r="E35" s="86" t="s">
        <v>367</v>
      </c>
      <c r="F35" s="86" t="s">
        <v>399</v>
      </c>
      <c r="G35" s="142">
        <v>33</v>
      </c>
      <c r="H35" s="86" t="s">
        <v>397</v>
      </c>
      <c r="I35" s="86" t="s">
        <v>400</v>
      </c>
      <c r="J35" s="86">
        <v>0</v>
      </c>
      <c r="K35" s="86">
        <v>0</v>
      </c>
      <c r="L35" s="86">
        <v>0</v>
      </c>
      <c r="M35" s="142">
        <v>6.5</v>
      </c>
      <c r="N35" s="86" t="s">
        <v>330</v>
      </c>
      <c r="O35" s="86" t="s">
        <v>8</v>
      </c>
      <c r="P35" s="87" t="s">
        <v>396</v>
      </c>
      <c r="Q35" s="89"/>
      <c r="R35" s="89"/>
    </row>
    <row r="36" spans="1:18" ht="66">
      <c r="A36" s="119">
        <v>1.3</v>
      </c>
      <c r="B36" s="92" t="s">
        <v>408</v>
      </c>
      <c r="C36" s="93">
        <v>200</v>
      </c>
      <c r="D36" s="94" t="s">
        <v>156</v>
      </c>
      <c r="E36" s="94" t="s">
        <v>409</v>
      </c>
      <c r="F36" s="94" t="s">
        <v>410</v>
      </c>
      <c r="G36" s="93" t="s">
        <v>411</v>
      </c>
      <c r="H36" s="94" t="s">
        <v>412</v>
      </c>
      <c r="I36" s="94">
        <v>105</v>
      </c>
      <c r="J36" s="97" t="s">
        <v>79</v>
      </c>
      <c r="K36" s="97" t="s">
        <v>609</v>
      </c>
      <c r="L36" s="97" t="s">
        <v>610</v>
      </c>
      <c r="M36" s="93" t="s">
        <v>413</v>
      </c>
      <c r="N36" s="95" t="s">
        <v>414</v>
      </c>
      <c r="O36" s="95" t="s">
        <v>8</v>
      </c>
      <c r="P36" s="97" t="s">
        <v>415</v>
      </c>
      <c r="Q36" s="95"/>
      <c r="R36" s="95"/>
    </row>
    <row r="37" spans="1:18" ht="78.75">
      <c r="A37" s="22">
        <v>1.31</v>
      </c>
      <c r="B37" s="135" t="s">
        <v>441</v>
      </c>
      <c r="C37" s="82" t="s">
        <v>442</v>
      </c>
      <c r="D37" s="25" t="s">
        <v>621</v>
      </c>
      <c r="E37" s="82" t="s">
        <v>443</v>
      </c>
      <c r="F37" s="82" t="s">
        <v>444</v>
      </c>
      <c r="G37" s="135">
        <v>30</v>
      </c>
      <c r="H37" s="82">
        <v>6</v>
      </c>
      <c r="I37" s="82">
        <v>110</v>
      </c>
      <c r="J37" s="82">
        <v>0</v>
      </c>
      <c r="K37" s="82">
        <v>0</v>
      </c>
      <c r="L37" s="25" t="s">
        <v>611</v>
      </c>
      <c r="M37" s="135">
        <v>7</v>
      </c>
      <c r="N37" s="82" t="s">
        <v>340</v>
      </c>
      <c r="O37" s="82" t="s">
        <v>341</v>
      </c>
      <c r="P37" s="82" t="s">
        <v>445</v>
      </c>
      <c r="Q37" s="107"/>
      <c r="R37" s="82" t="s">
        <v>446</v>
      </c>
    </row>
    <row r="38" spans="1:18" ht="108.75">
      <c r="A38" s="119">
        <v>1.32</v>
      </c>
      <c r="B38" s="7" t="s">
        <v>452</v>
      </c>
      <c r="C38" s="8">
        <v>200</v>
      </c>
      <c r="D38" s="8" t="s">
        <v>103</v>
      </c>
      <c r="E38" s="9" t="s">
        <v>453</v>
      </c>
      <c r="F38" s="8" t="s">
        <v>454</v>
      </c>
      <c r="G38" s="8">
        <v>51</v>
      </c>
      <c r="H38" s="8" t="s">
        <v>205</v>
      </c>
      <c r="I38" s="8">
        <v>100</v>
      </c>
      <c r="J38" s="8">
        <v>0</v>
      </c>
      <c r="K38" s="8">
        <v>0</v>
      </c>
      <c r="L38" s="11" t="s">
        <v>601</v>
      </c>
      <c r="M38" s="8">
        <v>5.8</v>
      </c>
      <c r="N38" s="108" t="s">
        <v>455</v>
      </c>
      <c r="O38" s="108" t="s">
        <v>455</v>
      </c>
      <c r="P38" s="7" t="s">
        <v>207</v>
      </c>
      <c r="Q38" s="8"/>
      <c r="R38" s="7" t="s">
        <v>456</v>
      </c>
    </row>
    <row r="39" spans="1:18" ht="78">
      <c r="A39" s="119">
        <v>1.33</v>
      </c>
      <c r="B39" s="7" t="s">
        <v>457</v>
      </c>
      <c r="C39" s="8">
        <v>200</v>
      </c>
      <c r="D39" s="8" t="s">
        <v>119</v>
      </c>
      <c r="E39" s="9" t="s">
        <v>453</v>
      </c>
      <c r="F39" s="6" t="s">
        <v>458</v>
      </c>
      <c r="G39" s="6">
        <v>27</v>
      </c>
      <c r="H39" s="8" t="s">
        <v>205</v>
      </c>
      <c r="I39" s="8">
        <v>120</v>
      </c>
      <c r="J39" s="8" t="s">
        <v>79</v>
      </c>
      <c r="K39" s="11" t="s">
        <v>598</v>
      </c>
      <c r="L39" s="11" t="s">
        <v>614</v>
      </c>
      <c r="M39" s="11">
        <v>3.5</v>
      </c>
      <c r="N39" s="6" t="s">
        <v>14</v>
      </c>
      <c r="O39" s="8" t="s">
        <v>15</v>
      </c>
      <c r="P39" s="7" t="s">
        <v>459</v>
      </c>
      <c r="Q39" s="12" t="s">
        <v>10</v>
      </c>
      <c r="R39" s="8"/>
    </row>
    <row r="40" spans="1:18" ht="108.75">
      <c r="A40" s="22">
        <v>1.34</v>
      </c>
      <c r="B40" s="7" t="s">
        <v>460</v>
      </c>
      <c r="C40" s="8">
        <v>200</v>
      </c>
      <c r="D40" s="8" t="s">
        <v>119</v>
      </c>
      <c r="E40" s="9" t="s">
        <v>453</v>
      </c>
      <c r="F40" s="6" t="s">
        <v>461</v>
      </c>
      <c r="G40" s="6">
        <v>35</v>
      </c>
      <c r="H40" s="8" t="s">
        <v>205</v>
      </c>
      <c r="I40" s="8">
        <v>90</v>
      </c>
      <c r="J40" s="8">
        <v>0</v>
      </c>
      <c r="K40" s="11" t="s">
        <v>598</v>
      </c>
      <c r="L40" s="11" t="s">
        <v>612</v>
      </c>
      <c r="M40" s="11">
        <v>5.2</v>
      </c>
      <c r="N40" s="6" t="s">
        <v>43</v>
      </c>
      <c r="O40" s="8" t="s">
        <v>8</v>
      </c>
      <c r="P40" s="7" t="s">
        <v>462</v>
      </c>
      <c r="Q40" s="12"/>
      <c r="R40" s="7" t="s">
        <v>463</v>
      </c>
    </row>
    <row r="41" spans="1:18" ht="156">
      <c r="A41" s="119">
        <v>1.35</v>
      </c>
      <c r="B41" s="7" t="s">
        <v>464</v>
      </c>
      <c r="C41" s="8">
        <v>200</v>
      </c>
      <c r="D41" s="8" t="s">
        <v>103</v>
      </c>
      <c r="E41" s="9" t="s">
        <v>453</v>
      </c>
      <c r="F41" s="6" t="s">
        <v>465</v>
      </c>
      <c r="G41" s="6">
        <v>50</v>
      </c>
      <c r="H41" s="8" t="s">
        <v>205</v>
      </c>
      <c r="I41" s="8">
        <v>80</v>
      </c>
      <c r="J41" s="8">
        <v>0</v>
      </c>
      <c r="K41" s="11">
        <v>0</v>
      </c>
      <c r="L41" s="11">
        <v>0</v>
      </c>
      <c r="M41" s="11">
        <v>5.4</v>
      </c>
      <c r="N41" s="14" t="s">
        <v>455</v>
      </c>
      <c r="O41" s="108" t="s">
        <v>455</v>
      </c>
      <c r="P41" s="7" t="s">
        <v>466</v>
      </c>
      <c r="Q41" s="12"/>
      <c r="R41" s="7" t="s">
        <v>467</v>
      </c>
    </row>
    <row r="42" spans="1:18" ht="113.25" customHeight="1">
      <c r="A42" s="119">
        <v>1.36</v>
      </c>
      <c r="B42" s="7" t="s">
        <v>468</v>
      </c>
      <c r="C42" s="8">
        <v>200</v>
      </c>
      <c r="D42" s="8" t="s">
        <v>103</v>
      </c>
      <c r="E42" s="9" t="s">
        <v>453</v>
      </c>
      <c r="F42" s="6" t="s">
        <v>469</v>
      </c>
      <c r="G42" s="6">
        <v>35</v>
      </c>
      <c r="H42" s="8" t="s">
        <v>205</v>
      </c>
      <c r="I42" s="8">
        <v>70</v>
      </c>
      <c r="J42" s="7" t="s">
        <v>79</v>
      </c>
      <c r="K42" s="10" t="s">
        <v>598</v>
      </c>
      <c r="L42" s="11" t="s">
        <v>594</v>
      </c>
      <c r="M42" s="8">
        <v>4.5</v>
      </c>
      <c r="N42" s="6" t="s">
        <v>471</v>
      </c>
      <c r="O42" s="8" t="s">
        <v>225</v>
      </c>
      <c r="P42" s="7" t="s">
        <v>459</v>
      </c>
      <c r="Q42" s="12"/>
      <c r="R42" s="8"/>
    </row>
    <row r="43" spans="1:18" ht="129.75" customHeight="1">
      <c r="A43" s="119">
        <v>1.37</v>
      </c>
      <c r="B43" s="7" t="s">
        <v>472</v>
      </c>
      <c r="C43" s="8">
        <v>200</v>
      </c>
      <c r="D43" s="8" t="s">
        <v>119</v>
      </c>
      <c r="E43" s="9" t="s">
        <v>473</v>
      </c>
      <c r="F43" s="6" t="s">
        <v>474</v>
      </c>
      <c r="G43" s="6">
        <v>21</v>
      </c>
      <c r="H43" s="8" t="s">
        <v>475</v>
      </c>
      <c r="I43" s="8">
        <v>58</v>
      </c>
      <c r="J43" s="7" t="s">
        <v>79</v>
      </c>
      <c r="K43" s="10" t="s">
        <v>598</v>
      </c>
      <c r="L43" s="11" t="s">
        <v>613</v>
      </c>
      <c r="M43" s="11">
        <v>3.4</v>
      </c>
      <c r="N43" s="6" t="s">
        <v>14</v>
      </c>
      <c r="O43" s="8" t="s">
        <v>8</v>
      </c>
      <c r="P43" s="7" t="s">
        <v>459</v>
      </c>
      <c r="Q43" s="12"/>
      <c r="R43" s="8"/>
    </row>
    <row r="44" spans="1:18" ht="140.25">
      <c r="A44" s="119">
        <v>1.38</v>
      </c>
      <c r="B44" s="7" t="s">
        <v>476</v>
      </c>
      <c r="C44" s="8">
        <v>200</v>
      </c>
      <c r="D44" s="8" t="s">
        <v>119</v>
      </c>
      <c r="E44" s="9" t="s">
        <v>477</v>
      </c>
      <c r="F44" s="6" t="s">
        <v>478</v>
      </c>
      <c r="G44" s="6">
        <v>28.9</v>
      </c>
      <c r="H44" s="8" t="s">
        <v>475</v>
      </c>
      <c r="I44" s="8">
        <v>56</v>
      </c>
      <c r="J44" s="8">
        <v>0</v>
      </c>
      <c r="K44" s="11">
        <v>0</v>
      </c>
      <c r="L44" s="11">
        <v>0</v>
      </c>
      <c r="M44" s="11" t="s">
        <v>615</v>
      </c>
      <c r="N44" s="14" t="s">
        <v>455</v>
      </c>
      <c r="O44" s="108" t="s">
        <v>455</v>
      </c>
      <c r="P44" s="7" t="s">
        <v>479</v>
      </c>
      <c r="Q44" s="12"/>
      <c r="R44" s="7" t="s">
        <v>480</v>
      </c>
    </row>
    <row r="45" spans="1:18" ht="168" customHeight="1">
      <c r="A45" s="119">
        <v>1.39</v>
      </c>
      <c r="B45" s="7" t="s">
        <v>481</v>
      </c>
      <c r="C45" s="8">
        <v>200</v>
      </c>
      <c r="D45" s="8" t="s">
        <v>119</v>
      </c>
      <c r="E45" s="9" t="s">
        <v>477</v>
      </c>
      <c r="F45" s="6" t="s">
        <v>482</v>
      </c>
      <c r="G45" s="6">
        <v>28.3</v>
      </c>
      <c r="H45" s="8" t="s">
        <v>475</v>
      </c>
      <c r="I45" s="8">
        <v>56</v>
      </c>
      <c r="J45" s="7"/>
      <c r="K45" s="10"/>
      <c r="L45" s="11"/>
      <c r="M45" s="144">
        <v>5</v>
      </c>
      <c r="N45" s="14" t="s">
        <v>455</v>
      </c>
      <c r="O45" s="108" t="s">
        <v>455</v>
      </c>
      <c r="P45" s="7" t="s">
        <v>483</v>
      </c>
      <c r="Q45" s="12"/>
      <c r="R45" s="7" t="s">
        <v>467</v>
      </c>
    </row>
    <row r="46" spans="1:18" ht="156">
      <c r="A46" s="119">
        <v>1.4</v>
      </c>
      <c r="B46" s="7" t="s">
        <v>484</v>
      </c>
      <c r="C46" s="8">
        <v>200</v>
      </c>
      <c r="D46" s="8" t="s">
        <v>119</v>
      </c>
      <c r="E46" s="9" t="s">
        <v>477</v>
      </c>
      <c r="F46" s="6" t="s">
        <v>485</v>
      </c>
      <c r="G46" s="6">
        <v>28.3</v>
      </c>
      <c r="H46" s="8" t="s">
        <v>475</v>
      </c>
      <c r="I46" s="8">
        <v>56</v>
      </c>
      <c r="J46" s="8">
        <v>0</v>
      </c>
      <c r="K46" s="11">
        <v>0</v>
      </c>
      <c r="L46" s="11">
        <v>0</v>
      </c>
      <c r="M46" s="144">
        <v>5</v>
      </c>
      <c r="N46" s="6" t="s">
        <v>455</v>
      </c>
      <c r="O46" s="108" t="s">
        <v>455</v>
      </c>
      <c r="P46" s="7" t="s">
        <v>486</v>
      </c>
      <c r="Q46" s="12"/>
      <c r="R46" s="7" t="s">
        <v>467</v>
      </c>
    </row>
    <row r="47" spans="1:18" ht="135.75" customHeight="1">
      <c r="A47" s="22">
        <v>1.41</v>
      </c>
      <c r="B47" s="7" t="s">
        <v>487</v>
      </c>
      <c r="C47" s="8">
        <v>200</v>
      </c>
      <c r="D47" s="8" t="s">
        <v>119</v>
      </c>
      <c r="E47" s="9" t="s">
        <v>477</v>
      </c>
      <c r="F47" s="6" t="s">
        <v>488</v>
      </c>
      <c r="G47" s="6">
        <v>20</v>
      </c>
      <c r="H47" s="8" t="s">
        <v>475</v>
      </c>
      <c r="I47" s="8">
        <v>62</v>
      </c>
      <c r="J47" s="7"/>
      <c r="K47" s="10" t="s">
        <v>598</v>
      </c>
      <c r="L47" s="11" t="s">
        <v>616</v>
      </c>
      <c r="M47" s="11">
        <v>2.5</v>
      </c>
      <c r="N47" s="6" t="s">
        <v>455</v>
      </c>
      <c r="O47" s="108" t="s">
        <v>455</v>
      </c>
      <c r="P47" s="7" t="s">
        <v>489</v>
      </c>
      <c r="Q47" s="12"/>
      <c r="R47" s="7" t="s">
        <v>490</v>
      </c>
    </row>
    <row r="48" spans="1:18" ht="111.75" customHeight="1">
      <c r="A48" s="119">
        <v>1.42</v>
      </c>
      <c r="B48" s="7" t="s">
        <v>491</v>
      </c>
      <c r="C48" s="8">
        <v>200</v>
      </c>
      <c r="D48" s="8" t="s">
        <v>119</v>
      </c>
      <c r="E48" s="9" t="s">
        <v>477</v>
      </c>
      <c r="F48" s="6" t="s">
        <v>492</v>
      </c>
      <c r="G48" s="6">
        <v>28</v>
      </c>
      <c r="H48" s="8" t="s">
        <v>475</v>
      </c>
      <c r="I48" s="8">
        <v>60</v>
      </c>
      <c r="J48" s="7" t="s">
        <v>79</v>
      </c>
      <c r="K48" s="10" t="s">
        <v>598</v>
      </c>
      <c r="L48" s="11" t="s">
        <v>617</v>
      </c>
      <c r="M48" s="11">
        <v>3.6</v>
      </c>
      <c r="N48" s="6" t="s">
        <v>455</v>
      </c>
      <c r="O48" s="108" t="s">
        <v>455</v>
      </c>
      <c r="P48" s="7" t="s">
        <v>489</v>
      </c>
      <c r="Q48" s="12"/>
      <c r="R48" s="8"/>
    </row>
    <row r="49" spans="1:18" ht="105" customHeight="1">
      <c r="A49" s="22">
        <v>1.43</v>
      </c>
      <c r="B49" s="7" t="s">
        <v>493</v>
      </c>
      <c r="C49" s="8">
        <v>200</v>
      </c>
      <c r="D49" s="8" t="s">
        <v>119</v>
      </c>
      <c r="E49" s="9" t="s">
        <v>477</v>
      </c>
      <c r="F49" s="6" t="s">
        <v>494</v>
      </c>
      <c r="G49" s="6">
        <v>17</v>
      </c>
      <c r="H49" s="8" t="s">
        <v>475</v>
      </c>
      <c r="I49" s="8">
        <v>58</v>
      </c>
      <c r="J49" s="7" t="s">
        <v>79</v>
      </c>
      <c r="K49" s="10" t="s">
        <v>598</v>
      </c>
      <c r="L49" s="11" t="s">
        <v>613</v>
      </c>
      <c r="M49" s="11">
        <v>3</v>
      </c>
      <c r="N49" s="6" t="s">
        <v>14</v>
      </c>
      <c r="O49" s="8" t="s">
        <v>15</v>
      </c>
      <c r="P49" s="7" t="s">
        <v>207</v>
      </c>
      <c r="Q49" s="12"/>
      <c r="R49" s="8"/>
    </row>
    <row r="50" spans="1:18" ht="108.75">
      <c r="A50" s="119">
        <v>1.44</v>
      </c>
      <c r="B50" s="7" t="s">
        <v>495</v>
      </c>
      <c r="C50" s="8">
        <v>200</v>
      </c>
      <c r="D50" s="8" t="s">
        <v>119</v>
      </c>
      <c r="E50" s="9" t="s">
        <v>496</v>
      </c>
      <c r="F50" s="6"/>
      <c r="G50" s="6">
        <v>29</v>
      </c>
      <c r="H50" s="8" t="s">
        <v>475</v>
      </c>
      <c r="I50" s="8">
        <v>60</v>
      </c>
      <c r="J50" s="8" t="s">
        <v>79</v>
      </c>
      <c r="K50" s="11" t="s">
        <v>598</v>
      </c>
      <c r="L50" s="11" t="s">
        <v>470</v>
      </c>
      <c r="M50" s="11">
        <v>5.5</v>
      </c>
      <c r="N50" s="6" t="s">
        <v>14</v>
      </c>
      <c r="O50" s="8" t="s">
        <v>15</v>
      </c>
      <c r="P50" s="7" t="s">
        <v>497</v>
      </c>
      <c r="Q50" s="12"/>
      <c r="R50" s="8"/>
    </row>
    <row r="51" spans="1:18" ht="117" customHeight="1">
      <c r="A51" s="119">
        <v>1.45</v>
      </c>
      <c r="B51" s="7" t="s">
        <v>498</v>
      </c>
      <c r="C51" s="8">
        <v>200</v>
      </c>
      <c r="D51" s="8" t="s">
        <v>103</v>
      </c>
      <c r="E51" s="9" t="s">
        <v>496</v>
      </c>
      <c r="F51" s="6" t="s">
        <v>499</v>
      </c>
      <c r="G51" s="6">
        <v>30</v>
      </c>
      <c r="H51" s="8" t="s">
        <v>475</v>
      </c>
      <c r="I51" s="8">
        <v>58</v>
      </c>
      <c r="J51" s="7" t="s">
        <v>79</v>
      </c>
      <c r="K51" s="10" t="s">
        <v>598</v>
      </c>
      <c r="L51" s="11" t="s">
        <v>594</v>
      </c>
      <c r="M51" s="11">
        <v>4.3</v>
      </c>
      <c r="N51" s="96" t="s">
        <v>455</v>
      </c>
      <c r="O51" s="108" t="s">
        <v>455</v>
      </c>
      <c r="P51" s="7" t="s">
        <v>500</v>
      </c>
      <c r="Q51" s="12"/>
      <c r="R51" s="8"/>
    </row>
    <row r="52" spans="1:18" ht="92.25" customHeight="1">
      <c r="A52" s="119">
        <v>1.46</v>
      </c>
      <c r="B52" s="7" t="s">
        <v>501</v>
      </c>
      <c r="C52" s="8">
        <v>200</v>
      </c>
      <c r="D52" s="8" t="s">
        <v>502</v>
      </c>
      <c r="E52" s="9" t="s">
        <v>496</v>
      </c>
      <c r="F52" s="6" t="s">
        <v>503</v>
      </c>
      <c r="G52" s="6">
        <v>28</v>
      </c>
      <c r="H52" s="8" t="s">
        <v>475</v>
      </c>
      <c r="I52" s="8">
        <v>59</v>
      </c>
      <c r="J52" s="7" t="s">
        <v>79</v>
      </c>
      <c r="K52" s="10" t="s">
        <v>598</v>
      </c>
      <c r="L52" s="11" t="s">
        <v>594</v>
      </c>
      <c r="M52" s="11">
        <v>6</v>
      </c>
      <c r="N52" s="96" t="s">
        <v>455</v>
      </c>
      <c r="O52" s="108" t="s">
        <v>455</v>
      </c>
      <c r="P52" s="7" t="s">
        <v>504</v>
      </c>
      <c r="Q52" s="12"/>
      <c r="R52" s="8"/>
    </row>
    <row r="53" spans="1:18" ht="62.25">
      <c r="A53" s="119">
        <v>1.47</v>
      </c>
      <c r="B53" s="7" t="s">
        <v>505</v>
      </c>
      <c r="C53" s="8">
        <v>200</v>
      </c>
      <c r="D53" s="8" t="s">
        <v>119</v>
      </c>
      <c r="E53" s="9" t="s">
        <v>506</v>
      </c>
      <c r="F53" s="6" t="s">
        <v>507</v>
      </c>
      <c r="G53" s="6">
        <v>19.5</v>
      </c>
      <c r="H53" s="8" t="s">
        <v>475</v>
      </c>
      <c r="I53" s="8">
        <v>58</v>
      </c>
      <c r="J53" s="7" t="s">
        <v>79</v>
      </c>
      <c r="K53" s="10" t="s">
        <v>598</v>
      </c>
      <c r="L53" s="11" t="s">
        <v>613</v>
      </c>
      <c r="M53" s="11">
        <v>3</v>
      </c>
      <c r="N53" s="96" t="s">
        <v>455</v>
      </c>
      <c r="O53" s="108" t="s">
        <v>455</v>
      </c>
      <c r="P53" s="7" t="s">
        <v>489</v>
      </c>
      <c r="Q53" s="12"/>
      <c r="R53" s="8"/>
    </row>
    <row r="54" spans="1:18" ht="62.25">
      <c r="A54" s="22">
        <v>1.48</v>
      </c>
      <c r="B54" s="7" t="s">
        <v>508</v>
      </c>
      <c r="C54" s="8">
        <v>200</v>
      </c>
      <c r="D54" s="8" t="s">
        <v>119</v>
      </c>
      <c r="E54" s="9" t="s">
        <v>506</v>
      </c>
      <c r="F54" s="6" t="s">
        <v>509</v>
      </c>
      <c r="G54" s="6">
        <v>25</v>
      </c>
      <c r="H54" s="8" t="s">
        <v>475</v>
      </c>
      <c r="I54" s="8">
        <v>65</v>
      </c>
      <c r="J54" s="7" t="s">
        <v>79</v>
      </c>
      <c r="K54" s="10" t="s">
        <v>598</v>
      </c>
      <c r="L54" s="11" t="s">
        <v>613</v>
      </c>
      <c r="M54" s="11">
        <v>3.5</v>
      </c>
      <c r="N54" s="96" t="s">
        <v>455</v>
      </c>
      <c r="O54" s="108" t="s">
        <v>455</v>
      </c>
      <c r="P54" s="7" t="s">
        <v>489</v>
      </c>
      <c r="Q54" s="12"/>
      <c r="R54" s="8"/>
    </row>
    <row r="55" spans="1:18" ht="62.25">
      <c r="A55" s="119">
        <v>1.49</v>
      </c>
      <c r="B55" s="7" t="s">
        <v>510</v>
      </c>
      <c r="C55" s="8">
        <v>200</v>
      </c>
      <c r="D55" s="8" t="s">
        <v>119</v>
      </c>
      <c r="E55" s="9" t="s">
        <v>511</v>
      </c>
      <c r="F55" s="6" t="s">
        <v>512</v>
      </c>
      <c r="G55" s="6">
        <v>29</v>
      </c>
      <c r="H55" s="8" t="s">
        <v>475</v>
      </c>
      <c r="I55" s="8">
        <v>65</v>
      </c>
      <c r="J55" s="7" t="s">
        <v>79</v>
      </c>
      <c r="K55" s="10" t="s">
        <v>598</v>
      </c>
      <c r="L55" s="11" t="s">
        <v>613</v>
      </c>
      <c r="M55" s="11">
        <v>3.5</v>
      </c>
      <c r="N55" s="96" t="s">
        <v>455</v>
      </c>
      <c r="O55" s="108" t="s">
        <v>455</v>
      </c>
      <c r="P55" s="7" t="s">
        <v>489</v>
      </c>
      <c r="Q55" s="12"/>
      <c r="R55" s="8"/>
    </row>
    <row r="56" spans="1:18" ht="78">
      <c r="A56" s="119">
        <v>1.5</v>
      </c>
      <c r="B56" s="7" t="s">
        <v>513</v>
      </c>
      <c r="C56" s="8">
        <v>200</v>
      </c>
      <c r="D56" s="8" t="s">
        <v>119</v>
      </c>
      <c r="E56" s="9" t="s">
        <v>514</v>
      </c>
      <c r="F56" s="6" t="s">
        <v>515</v>
      </c>
      <c r="G56" s="6">
        <v>20</v>
      </c>
      <c r="H56" s="8" t="s">
        <v>475</v>
      </c>
      <c r="I56" s="8">
        <v>113</v>
      </c>
      <c r="J56" s="7" t="s">
        <v>79</v>
      </c>
      <c r="K56" s="10" t="s">
        <v>598</v>
      </c>
      <c r="L56" s="11" t="s">
        <v>594</v>
      </c>
      <c r="M56" s="11">
        <v>5</v>
      </c>
      <c r="N56" s="6" t="s">
        <v>14</v>
      </c>
      <c r="O56" s="8" t="s">
        <v>8</v>
      </c>
      <c r="P56" s="7" t="s">
        <v>489</v>
      </c>
      <c r="Q56" s="12"/>
      <c r="R56" s="8"/>
    </row>
    <row r="57" spans="1:18" ht="78">
      <c r="A57" s="119">
        <v>1.51</v>
      </c>
      <c r="B57" s="7" t="s">
        <v>516</v>
      </c>
      <c r="C57" s="8">
        <v>200</v>
      </c>
      <c r="D57" s="8" t="s">
        <v>502</v>
      </c>
      <c r="E57" s="9" t="s">
        <v>514</v>
      </c>
      <c r="F57" s="6" t="s">
        <v>517</v>
      </c>
      <c r="G57" s="6">
        <v>29</v>
      </c>
      <c r="H57" s="8" t="s">
        <v>475</v>
      </c>
      <c r="I57" s="8">
        <v>60</v>
      </c>
      <c r="J57" s="7" t="s">
        <v>79</v>
      </c>
      <c r="K57" s="10" t="s">
        <v>598</v>
      </c>
      <c r="L57" s="11" t="s">
        <v>594</v>
      </c>
      <c r="M57" s="11">
        <v>6</v>
      </c>
      <c r="N57" s="96" t="s">
        <v>455</v>
      </c>
      <c r="O57" s="108" t="s">
        <v>455</v>
      </c>
      <c r="P57" s="7" t="s">
        <v>489</v>
      </c>
      <c r="Q57" s="12"/>
      <c r="R57" s="8"/>
    </row>
    <row r="58" spans="1:18" ht="62.25">
      <c r="A58" s="22">
        <v>1.52</v>
      </c>
      <c r="B58" s="7" t="s">
        <v>518</v>
      </c>
      <c r="C58" s="8">
        <v>200</v>
      </c>
      <c r="D58" s="8" t="s">
        <v>119</v>
      </c>
      <c r="E58" s="9" t="s">
        <v>514</v>
      </c>
      <c r="F58" s="6" t="s">
        <v>519</v>
      </c>
      <c r="G58" s="6">
        <v>29</v>
      </c>
      <c r="H58" s="8" t="s">
        <v>475</v>
      </c>
      <c r="I58" s="8">
        <v>56</v>
      </c>
      <c r="J58" s="7" t="s">
        <v>79</v>
      </c>
      <c r="K58" s="10" t="s">
        <v>598</v>
      </c>
      <c r="L58" s="11" t="s">
        <v>613</v>
      </c>
      <c r="M58" s="11">
        <v>5.9</v>
      </c>
      <c r="N58" s="6" t="s">
        <v>14</v>
      </c>
      <c r="O58" s="8" t="s">
        <v>8</v>
      </c>
      <c r="P58" s="7" t="s">
        <v>489</v>
      </c>
      <c r="Q58" s="12"/>
      <c r="R58" s="8"/>
    </row>
    <row r="59" spans="1:18" ht="78">
      <c r="A59" s="119">
        <v>1.53</v>
      </c>
      <c r="B59" s="7" t="s">
        <v>520</v>
      </c>
      <c r="C59" s="8">
        <v>200</v>
      </c>
      <c r="D59" s="8" t="s">
        <v>119</v>
      </c>
      <c r="E59" s="9" t="s">
        <v>521</v>
      </c>
      <c r="F59" s="6" t="s">
        <v>522</v>
      </c>
      <c r="G59" s="6">
        <v>21</v>
      </c>
      <c r="H59" s="145" t="s">
        <v>50</v>
      </c>
      <c r="I59" s="8">
        <v>56</v>
      </c>
      <c r="J59" s="7"/>
      <c r="K59" s="10" t="s">
        <v>598</v>
      </c>
      <c r="L59" s="11" t="s">
        <v>618</v>
      </c>
      <c r="M59" s="11">
        <v>3.2</v>
      </c>
      <c r="N59" s="14" t="s">
        <v>455</v>
      </c>
      <c r="O59" s="108" t="s">
        <v>455</v>
      </c>
      <c r="P59" s="7" t="s">
        <v>523</v>
      </c>
      <c r="Q59" s="12"/>
      <c r="R59" s="8"/>
    </row>
    <row r="60" spans="1:18" ht="62.25">
      <c r="A60" s="119">
        <v>1.54</v>
      </c>
      <c r="B60" s="7" t="s">
        <v>524</v>
      </c>
      <c r="C60" s="8">
        <v>200</v>
      </c>
      <c r="D60" s="8" t="s">
        <v>103</v>
      </c>
      <c r="E60" s="9" t="s">
        <v>521</v>
      </c>
      <c r="F60" s="6" t="s">
        <v>525</v>
      </c>
      <c r="G60" s="6">
        <v>30</v>
      </c>
      <c r="H60" s="145" t="s">
        <v>50</v>
      </c>
      <c r="I60" s="8">
        <v>4.2</v>
      </c>
      <c r="J60" s="7"/>
      <c r="K60" s="10" t="s">
        <v>598</v>
      </c>
      <c r="L60" s="11" t="s">
        <v>618</v>
      </c>
      <c r="M60" s="11">
        <v>4.2</v>
      </c>
      <c r="N60" s="14" t="s">
        <v>455</v>
      </c>
      <c r="O60" s="108" t="s">
        <v>455</v>
      </c>
      <c r="P60" s="7" t="s">
        <v>489</v>
      </c>
      <c r="Q60" s="12"/>
      <c r="R60" s="8"/>
    </row>
    <row r="61" spans="1:18" ht="46.5">
      <c r="A61" s="119">
        <v>1.55</v>
      </c>
      <c r="B61" s="7" t="s">
        <v>526</v>
      </c>
      <c r="C61" s="8">
        <v>200</v>
      </c>
      <c r="D61" s="8" t="s">
        <v>119</v>
      </c>
      <c r="E61" s="9" t="s">
        <v>521</v>
      </c>
      <c r="F61" s="6" t="s">
        <v>527</v>
      </c>
      <c r="G61" s="6">
        <v>19</v>
      </c>
      <c r="H61" s="145" t="s">
        <v>50</v>
      </c>
      <c r="I61" s="8">
        <v>60</v>
      </c>
      <c r="J61" s="7"/>
      <c r="K61" s="10" t="s">
        <v>598</v>
      </c>
      <c r="L61" s="11" t="s">
        <v>613</v>
      </c>
      <c r="M61" s="11">
        <v>2.9</v>
      </c>
      <c r="N61" s="14" t="s">
        <v>455</v>
      </c>
      <c r="O61" s="108" t="s">
        <v>455</v>
      </c>
      <c r="P61" s="7" t="s">
        <v>207</v>
      </c>
      <c r="Q61" s="12"/>
      <c r="R61" s="8"/>
    </row>
    <row r="62" spans="1:18" ht="62.25">
      <c r="A62" s="22">
        <v>1.56</v>
      </c>
      <c r="B62" s="7" t="s">
        <v>528</v>
      </c>
      <c r="C62" s="8">
        <v>200</v>
      </c>
      <c r="D62" s="8" t="s">
        <v>103</v>
      </c>
      <c r="E62" s="9" t="s">
        <v>529</v>
      </c>
      <c r="F62" s="6" t="s">
        <v>530</v>
      </c>
      <c r="G62" s="6">
        <v>30</v>
      </c>
      <c r="H62" s="145" t="s">
        <v>50</v>
      </c>
      <c r="I62" s="8">
        <v>55</v>
      </c>
      <c r="J62" s="7"/>
      <c r="K62" s="10" t="s">
        <v>598</v>
      </c>
      <c r="L62" s="11" t="s">
        <v>618</v>
      </c>
      <c r="M62" s="11">
        <v>4.5</v>
      </c>
      <c r="N62" s="14" t="s">
        <v>455</v>
      </c>
      <c r="O62" s="108" t="s">
        <v>455</v>
      </c>
      <c r="P62" s="7" t="s">
        <v>489</v>
      </c>
      <c r="Q62" s="12"/>
      <c r="R62" s="8"/>
    </row>
    <row r="63" spans="1:18" ht="15">
      <c r="A63" s="18">
        <v>2</v>
      </c>
      <c r="B63" s="19" t="s">
        <v>586</v>
      </c>
      <c r="C63" s="6"/>
      <c r="D63" s="12"/>
      <c r="E63" s="6"/>
      <c r="F63" s="6"/>
      <c r="G63" s="6"/>
      <c r="H63" s="6"/>
      <c r="I63" s="6"/>
      <c r="J63" s="6"/>
      <c r="K63" s="6"/>
      <c r="L63" s="6"/>
      <c r="M63" s="6"/>
      <c r="N63" s="6"/>
      <c r="O63" s="6"/>
      <c r="P63" s="6"/>
      <c r="Q63" s="6"/>
      <c r="R63" s="6"/>
    </row>
    <row r="64" spans="1:18" ht="78">
      <c r="A64" s="6">
        <v>2.1</v>
      </c>
      <c r="B64" s="8" t="s">
        <v>689</v>
      </c>
      <c r="C64" s="13">
        <v>300</v>
      </c>
      <c r="D64" s="8" t="s">
        <v>690</v>
      </c>
      <c r="E64" s="8" t="s">
        <v>48</v>
      </c>
      <c r="F64" s="13" t="s">
        <v>691</v>
      </c>
      <c r="G64" s="13">
        <v>50</v>
      </c>
      <c r="H64" s="13">
        <v>20</v>
      </c>
      <c r="I64" s="13">
        <v>245</v>
      </c>
      <c r="J64" s="13">
        <v>0</v>
      </c>
      <c r="K64" s="13">
        <v>0</v>
      </c>
      <c r="L64" s="13">
        <v>0</v>
      </c>
      <c r="M64" s="13"/>
      <c r="N64" s="13" t="s">
        <v>671</v>
      </c>
      <c r="O64" s="13" t="s">
        <v>671</v>
      </c>
      <c r="P64" s="13" t="s">
        <v>671</v>
      </c>
      <c r="Q64" s="13"/>
      <c r="R64" s="13" t="s">
        <v>671</v>
      </c>
    </row>
    <row r="65" spans="1:18" ht="46.5">
      <c r="A65" s="6">
        <v>2.2</v>
      </c>
      <c r="B65" s="8" t="s">
        <v>692</v>
      </c>
      <c r="C65" s="162">
        <v>300</v>
      </c>
      <c r="D65" s="8" t="s">
        <v>690</v>
      </c>
      <c r="E65" s="8" t="s">
        <v>48</v>
      </c>
      <c r="F65" s="13" t="s">
        <v>693</v>
      </c>
      <c r="G65" s="13">
        <v>50</v>
      </c>
      <c r="H65" s="13">
        <v>25</v>
      </c>
      <c r="I65" s="13">
        <v>275</v>
      </c>
      <c r="J65" s="13">
        <v>0</v>
      </c>
      <c r="K65" s="13">
        <v>0</v>
      </c>
      <c r="L65" s="13">
        <v>0</v>
      </c>
      <c r="M65" s="13"/>
      <c r="N65" s="13"/>
      <c r="O65" s="13"/>
      <c r="P65" s="13"/>
      <c r="Q65" s="13"/>
      <c r="R65" s="13"/>
    </row>
    <row r="66" spans="1:18" ht="78">
      <c r="A66" s="6">
        <v>2.3</v>
      </c>
      <c r="B66" s="8" t="s">
        <v>694</v>
      </c>
      <c r="C66" s="162">
        <v>300</v>
      </c>
      <c r="D66" s="8" t="s">
        <v>690</v>
      </c>
      <c r="E66" s="8" t="s">
        <v>48</v>
      </c>
      <c r="F66" s="13" t="s">
        <v>695</v>
      </c>
      <c r="G66" s="13">
        <v>50</v>
      </c>
      <c r="H66" s="13">
        <v>22</v>
      </c>
      <c r="I66" s="13">
        <v>280</v>
      </c>
      <c r="J66" s="13">
        <v>0</v>
      </c>
      <c r="K66" s="13">
        <v>0</v>
      </c>
      <c r="L66" s="13">
        <v>0</v>
      </c>
      <c r="M66" s="13"/>
      <c r="N66" s="13"/>
      <c r="O66" s="13"/>
      <c r="P66" s="13"/>
      <c r="Q66" s="13"/>
      <c r="R66" s="13"/>
    </row>
    <row r="67" spans="1:18" ht="156">
      <c r="A67" s="6">
        <v>2.4</v>
      </c>
      <c r="B67" s="8" t="s">
        <v>696</v>
      </c>
      <c r="C67" s="8">
        <v>300</v>
      </c>
      <c r="D67" s="8" t="s">
        <v>697</v>
      </c>
      <c r="E67" s="8" t="s">
        <v>698</v>
      </c>
      <c r="F67" s="13" t="s">
        <v>699</v>
      </c>
      <c r="G67" s="13">
        <v>35</v>
      </c>
      <c r="H67" s="13">
        <v>3.2</v>
      </c>
      <c r="I67" s="13">
        <v>95</v>
      </c>
      <c r="J67" s="13">
        <v>0</v>
      </c>
      <c r="K67" s="13">
        <v>0</v>
      </c>
      <c r="L67" s="11" t="s">
        <v>717</v>
      </c>
      <c r="M67" s="13"/>
      <c r="N67" s="13"/>
      <c r="O67" s="13"/>
      <c r="P67" s="13"/>
      <c r="Q67" s="13"/>
      <c r="R67" s="13"/>
    </row>
    <row r="68" spans="1:18" ht="108.75">
      <c r="A68" s="6">
        <v>2.5</v>
      </c>
      <c r="B68" s="8" t="s">
        <v>700</v>
      </c>
      <c r="C68" s="8">
        <v>300</v>
      </c>
      <c r="D68" s="8" t="s">
        <v>701</v>
      </c>
      <c r="E68" s="8" t="s">
        <v>702</v>
      </c>
      <c r="F68" s="13" t="s">
        <v>703</v>
      </c>
      <c r="G68" s="13">
        <v>35</v>
      </c>
      <c r="H68" s="13">
        <v>5.6</v>
      </c>
      <c r="I68" s="13">
        <v>70</v>
      </c>
      <c r="J68" s="13" t="s">
        <v>718</v>
      </c>
      <c r="K68" s="13">
        <v>0</v>
      </c>
      <c r="L68" s="10" t="s">
        <v>704</v>
      </c>
      <c r="M68" s="13"/>
      <c r="N68" s="13"/>
      <c r="O68" s="13"/>
      <c r="P68" s="13"/>
      <c r="Q68" s="13"/>
      <c r="R68" s="13"/>
    </row>
    <row r="69" spans="1:18" ht="93">
      <c r="A69" s="6">
        <v>2.6</v>
      </c>
      <c r="B69" s="8" t="s">
        <v>705</v>
      </c>
      <c r="C69" s="8">
        <v>300</v>
      </c>
      <c r="D69" s="8" t="s">
        <v>706</v>
      </c>
      <c r="E69" s="8" t="s">
        <v>702</v>
      </c>
      <c r="F69" s="13" t="s">
        <v>707</v>
      </c>
      <c r="G69" s="13">
        <v>35</v>
      </c>
      <c r="H69" s="13">
        <v>4.2</v>
      </c>
      <c r="I69" s="13">
        <v>43</v>
      </c>
      <c r="J69" s="13">
        <v>0</v>
      </c>
      <c r="K69" s="13">
        <v>0</v>
      </c>
      <c r="L69" s="10" t="s">
        <v>708</v>
      </c>
      <c r="M69" s="13"/>
      <c r="N69" s="13"/>
      <c r="O69" s="13"/>
      <c r="P69" s="13"/>
      <c r="Q69" s="13"/>
      <c r="R69" s="13"/>
    </row>
    <row r="70" spans="1:18" ht="140.25">
      <c r="A70" s="6">
        <v>2.7</v>
      </c>
      <c r="B70" s="8" t="s">
        <v>709</v>
      </c>
      <c r="C70" s="8">
        <v>300</v>
      </c>
      <c r="D70" s="8" t="s">
        <v>710</v>
      </c>
      <c r="E70" s="8" t="s">
        <v>711</v>
      </c>
      <c r="F70" s="13" t="s">
        <v>712</v>
      </c>
      <c r="G70" s="13">
        <v>50</v>
      </c>
      <c r="H70" s="13">
        <v>2.5</v>
      </c>
      <c r="I70" s="13">
        <v>50</v>
      </c>
      <c r="J70" s="13">
        <v>0</v>
      </c>
      <c r="K70" s="13">
        <v>0</v>
      </c>
      <c r="L70" s="11">
        <v>0</v>
      </c>
      <c r="M70" s="13"/>
      <c r="N70" s="13"/>
      <c r="O70" s="13"/>
      <c r="P70" s="13"/>
      <c r="Q70" s="13"/>
      <c r="R70" s="13"/>
    </row>
    <row r="71" spans="1:18" ht="140.25">
      <c r="A71" s="6">
        <v>2.8</v>
      </c>
      <c r="B71" s="7" t="s">
        <v>54</v>
      </c>
      <c r="C71" s="6">
        <v>500</v>
      </c>
      <c r="D71" s="7" t="s">
        <v>55</v>
      </c>
      <c r="E71" s="8" t="s">
        <v>56</v>
      </c>
      <c r="F71" s="8" t="s">
        <v>57</v>
      </c>
      <c r="G71" s="6">
        <v>35</v>
      </c>
      <c r="H71" s="6" t="s">
        <v>50</v>
      </c>
      <c r="I71" s="8" t="s">
        <v>58</v>
      </c>
      <c r="J71" s="6">
        <v>0</v>
      </c>
      <c r="K71" s="6" t="s">
        <v>59</v>
      </c>
      <c r="L71" s="6" t="s">
        <v>59</v>
      </c>
      <c r="M71" s="96" t="s">
        <v>455</v>
      </c>
      <c r="N71" s="96" t="s">
        <v>455</v>
      </c>
      <c r="O71" s="96" t="s">
        <v>455</v>
      </c>
      <c r="P71" s="6"/>
      <c r="Q71" s="6"/>
      <c r="R71" s="7" t="s">
        <v>60</v>
      </c>
    </row>
    <row r="72" spans="1:18" ht="140.25">
      <c r="A72" s="6">
        <v>2.9</v>
      </c>
      <c r="B72" s="7" t="s">
        <v>61</v>
      </c>
      <c r="C72" s="6">
        <v>800</v>
      </c>
      <c r="D72" s="7" t="s">
        <v>55</v>
      </c>
      <c r="E72" s="8" t="s">
        <v>62</v>
      </c>
      <c r="F72" s="8" t="s">
        <v>63</v>
      </c>
      <c r="G72" s="6">
        <v>50</v>
      </c>
      <c r="H72" s="6" t="s">
        <v>50</v>
      </c>
      <c r="I72" s="8" t="s">
        <v>64</v>
      </c>
      <c r="J72" s="6">
        <v>0</v>
      </c>
      <c r="K72" s="6" t="s">
        <v>59</v>
      </c>
      <c r="L72" s="6" t="s">
        <v>59</v>
      </c>
      <c r="M72" s="96" t="s">
        <v>455</v>
      </c>
      <c r="N72" s="96" t="s">
        <v>455</v>
      </c>
      <c r="O72" s="96" t="s">
        <v>455</v>
      </c>
      <c r="P72" s="6"/>
      <c r="Q72" s="6"/>
      <c r="R72" s="7" t="s">
        <v>60</v>
      </c>
    </row>
    <row r="73" spans="1:18" ht="54.75" customHeight="1">
      <c r="A73" s="120">
        <v>2.1</v>
      </c>
      <c r="B73" s="60" t="s">
        <v>236</v>
      </c>
      <c r="C73" s="61">
        <v>300</v>
      </c>
      <c r="D73" s="62" t="s">
        <v>237</v>
      </c>
      <c r="E73" s="62" t="s">
        <v>238</v>
      </c>
      <c r="F73" s="62" t="s">
        <v>239</v>
      </c>
      <c r="G73" s="57">
        <v>25</v>
      </c>
      <c r="H73" s="57" t="s">
        <v>240</v>
      </c>
      <c r="I73" s="64">
        <v>48</v>
      </c>
      <c r="J73" s="59">
        <v>0</v>
      </c>
      <c r="K73" s="64"/>
      <c r="L73" s="65"/>
      <c r="M73" s="96" t="s">
        <v>455</v>
      </c>
      <c r="N73" s="96" t="s">
        <v>455</v>
      </c>
      <c r="O73" s="96" t="s">
        <v>455</v>
      </c>
      <c r="P73" s="62"/>
      <c r="Q73" s="63"/>
      <c r="R73" s="62" t="s">
        <v>241</v>
      </c>
    </row>
    <row r="74" spans="1:18" ht="39">
      <c r="A74" s="120">
        <v>2.11</v>
      </c>
      <c r="B74" s="60" t="s">
        <v>236</v>
      </c>
      <c r="C74" s="60">
        <v>650</v>
      </c>
      <c r="D74" s="62" t="s">
        <v>242</v>
      </c>
      <c r="E74" s="62" t="s">
        <v>238</v>
      </c>
      <c r="F74" s="62" t="s">
        <v>243</v>
      </c>
      <c r="G74" s="58">
        <v>25</v>
      </c>
      <c r="H74" s="58" t="s">
        <v>240</v>
      </c>
      <c r="I74" s="65">
        <v>65</v>
      </c>
      <c r="J74" s="65" t="s">
        <v>622</v>
      </c>
      <c r="K74" s="65"/>
      <c r="L74" s="65"/>
      <c r="M74" s="96" t="s">
        <v>455</v>
      </c>
      <c r="N74" s="96" t="s">
        <v>455</v>
      </c>
      <c r="O74" s="96" t="s">
        <v>455</v>
      </c>
      <c r="P74" s="62"/>
      <c r="Q74" s="62"/>
      <c r="R74" s="62" t="s">
        <v>241</v>
      </c>
    </row>
    <row r="75" spans="1:18" ht="99.75" customHeight="1">
      <c r="A75" s="120">
        <v>2.12</v>
      </c>
      <c r="B75" s="60" t="s">
        <v>244</v>
      </c>
      <c r="C75" s="60" t="s">
        <v>245</v>
      </c>
      <c r="D75" s="62" t="s">
        <v>246</v>
      </c>
      <c r="E75" s="62" t="s">
        <v>247</v>
      </c>
      <c r="F75" s="62" t="s">
        <v>248</v>
      </c>
      <c r="G75" s="58">
        <v>50</v>
      </c>
      <c r="H75" s="58" t="s">
        <v>249</v>
      </c>
      <c r="I75" s="65">
        <v>70</v>
      </c>
      <c r="J75" s="65">
        <v>0</v>
      </c>
      <c r="K75" s="65"/>
      <c r="L75" s="65"/>
      <c r="M75" s="96" t="s">
        <v>455</v>
      </c>
      <c r="N75" s="96" t="s">
        <v>455</v>
      </c>
      <c r="O75" s="96" t="s">
        <v>455</v>
      </c>
      <c r="P75" s="62"/>
      <c r="Q75" s="62"/>
      <c r="R75" s="62" t="s">
        <v>250</v>
      </c>
    </row>
    <row r="76" spans="1:18" ht="168" customHeight="1">
      <c r="A76" s="120">
        <v>2.13</v>
      </c>
      <c r="B76" s="74" t="s">
        <v>632</v>
      </c>
      <c r="C76" s="73">
        <v>1420</v>
      </c>
      <c r="D76" s="74" t="s">
        <v>623</v>
      </c>
      <c r="E76" s="72" t="s">
        <v>278</v>
      </c>
      <c r="F76" s="73" t="s">
        <v>283</v>
      </c>
      <c r="G76" s="73">
        <v>22</v>
      </c>
      <c r="H76" s="73">
        <v>3</v>
      </c>
      <c r="I76" s="73">
        <v>34</v>
      </c>
      <c r="J76" s="10" t="s">
        <v>630</v>
      </c>
      <c r="K76" s="11" t="s">
        <v>631</v>
      </c>
      <c r="L76" s="10" t="s">
        <v>633</v>
      </c>
      <c r="M76" s="73" t="s">
        <v>284</v>
      </c>
      <c r="N76" s="73" t="s">
        <v>284</v>
      </c>
      <c r="O76" s="73" t="s">
        <v>284</v>
      </c>
      <c r="P76" s="73" t="s">
        <v>284</v>
      </c>
      <c r="Q76" s="75"/>
      <c r="R76" s="75" t="s">
        <v>637</v>
      </c>
    </row>
    <row r="77" spans="1:18" ht="113.25" customHeight="1">
      <c r="A77" s="120">
        <v>2.14</v>
      </c>
      <c r="B77" s="74" t="s">
        <v>285</v>
      </c>
      <c r="C77" s="73">
        <v>1500</v>
      </c>
      <c r="D77" s="74" t="s">
        <v>623</v>
      </c>
      <c r="E77" s="72" t="s">
        <v>286</v>
      </c>
      <c r="F77" s="73" t="s">
        <v>287</v>
      </c>
      <c r="G77" s="73">
        <v>36</v>
      </c>
      <c r="H77" s="73">
        <v>2.8</v>
      </c>
      <c r="I77" s="73">
        <v>55</v>
      </c>
      <c r="J77" s="11" t="s">
        <v>634</v>
      </c>
      <c r="K77" s="11" t="s">
        <v>631</v>
      </c>
      <c r="L77" s="10" t="s">
        <v>635</v>
      </c>
      <c r="M77" s="73" t="s">
        <v>284</v>
      </c>
      <c r="N77" s="73" t="s">
        <v>284</v>
      </c>
      <c r="O77" s="73" t="s">
        <v>284</v>
      </c>
      <c r="P77" s="73" t="s">
        <v>284</v>
      </c>
      <c r="Q77" s="75"/>
      <c r="R77" s="75" t="s">
        <v>636</v>
      </c>
    </row>
    <row r="78" spans="1:18" ht="113.25" customHeight="1">
      <c r="A78" s="120">
        <v>2.15</v>
      </c>
      <c r="B78" s="138" t="s">
        <v>722</v>
      </c>
      <c r="C78" s="165">
        <v>300</v>
      </c>
      <c r="D78" s="138" t="s">
        <v>727</v>
      </c>
      <c r="E78" s="166" t="s">
        <v>721</v>
      </c>
      <c r="F78" s="165" t="s">
        <v>720</v>
      </c>
      <c r="G78" s="165">
        <v>26</v>
      </c>
      <c r="H78" s="165">
        <v>2.8</v>
      </c>
      <c r="I78" s="165">
        <v>55</v>
      </c>
      <c r="J78" s="11"/>
      <c r="K78" s="11"/>
      <c r="L78" s="10"/>
      <c r="M78" s="73"/>
      <c r="N78" s="73"/>
      <c r="O78" s="73"/>
      <c r="P78" s="73"/>
      <c r="Q78" s="75"/>
      <c r="R78" s="75"/>
    </row>
    <row r="79" spans="1:18" ht="113.25" customHeight="1">
      <c r="A79" s="120">
        <v>2.16</v>
      </c>
      <c r="B79" s="138" t="s">
        <v>723</v>
      </c>
      <c r="C79" s="165">
        <v>300</v>
      </c>
      <c r="D79" s="138" t="s">
        <v>726</v>
      </c>
      <c r="E79" s="166" t="s">
        <v>299</v>
      </c>
      <c r="F79" s="165" t="s">
        <v>725</v>
      </c>
      <c r="G79" s="165">
        <v>26</v>
      </c>
      <c r="H79" s="165">
        <v>2.8</v>
      </c>
      <c r="I79" s="165" t="s">
        <v>724</v>
      </c>
      <c r="J79" s="11"/>
      <c r="K79" s="11"/>
      <c r="L79" s="10"/>
      <c r="M79" s="73"/>
      <c r="N79" s="73"/>
      <c r="O79" s="73"/>
      <c r="P79" s="73"/>
      <c r="Q79" s="75"/>
      <c r="R79" s="75"/>
    </row>
    <row r="80" spans="1:18" ht="113.25" customHeight="1">
      <c r="A80" s="120">
        <v>2.17</v>
      </c>
      <c r="B80" s="138" t="s">
        <v>729</v>
      </c>
      <c r="C80" s="165">
        <v>500</v>
      </c>
      <c r="D80" s="138" t="s">
        <v>728</v>
      </c>
      <c r="E80" s="166" t="s">
        <v>730</v>
      </c>
      <c r="F80" s="165" t="s">
        <v>734</v>
      </c>
      <c r="G80" s="165">
        <v>150</v>
      </c>
      <c r="H80" s="165">
        <v>8</v>
      </c>
      <c r="I80" s="165">
        <v>800</v>
      </c>
      <c r="J80" s="144" t="s">
        <v>735</v>
      </c>
      <c r="K80" s="144" t="s">
        <v>59</v>
      </c>
      <c r="L80" s="11">
        <v>0</v>
      </c>
      <c r="M80" s="167" t="s">
        <v>455</v>
      </c>
      <c r="N80" s="167" t="s">
        <v>455</v>
      </c>
      <c r="O80" s="167" t="s">
        <v>455</v>
      </c>
      <c r="P80" s="73"/>
      <c r="Q80" s="75"/>
      <c r="R80" s="75"/>
    </row>
    <row r="81" spans="1:18" ht="113.25" customHeight="1">
      <c r="A81" s="120">
        <v>2.18</v>
      </c>
      <c r="B81" s="138" t="s">
        <v>731</v>
      </c>
      <c r="C81" s="165">
        <v>500</v>
      </c>
      <c r="D81" s="138" t="s">
        <v>728</v>
      </c>
      <c r="E81" s="166" t="s">
        <v>732</v>
      </c>
      <c r="F81" s="165" t="s">
        <v>733</v>
      </c>
      <c r="G81" s="165">
        <v>150</v>
      </c>
      <c r="H81" s="165">
        <v>8</v>
      </c>
      <c r="I81" s="165">
        <v>437</v>
      </c>
      <c r="J81" s="144" t="s">
        <v>735</v>
      </c>
      <c r="K81" s="144" t="s">
        <v>59</v>
      </c>
      <c r="L81" s="11">
        <v>0</v>
      </c>
      <c r="M81" s="167" t="s">
        <v>455</v>
      </c>
      <c r="N81" s="167" t="s">
        <v>455</v>
      </c>
      <c r="O81" s="167" t="s">
        <v>455</v>
      </c>
      <c r="P81" s="73"/>
      <c r="Q81" s="75"/>
      <c r="R81" s="75"/>
    </row>
    <row r="82" spans="1:18" ht="109.5" customHeight="1">
      <c r="A82" s="120">
        <v>2.19</v>
      </c>
      <c r="B82" s="37" t="s">
        <v>301</v>
      </c>
      <c r="C82" s="27">
        <v>300</v>
      </c>
      <c r="D82" s="36" t="s">
        <v>302</v>
      </c>
      <c r="E82" s="27" t="s">
        <v>303</v>
      </c>
      <c r="F82" s="27" t="s">
        <v>304</v>
      </c>
      <c r="G82" s="27">
        <v>52</v>
      </c>
      <c r="H82" s="27">
        <v>3.5</v>
      </c>
      <c r="I82" s="27">
        <v>120</v>
      </c>
      <c r="J82" s="27">
        <v>0</v>
      </c>
      <c r="K82" s="27" t="s">
        <v>59</v>
      </c>
      <c r="L82" s="36" t="s">
        <v>642</v>
      </c>
      <c r="M82" s="96" t="s">
        <v>455</v>
      </c>
      <c r="N82" s="96" t="s">
        <v>455</v>
      </c>
      <c r="O82" s="96" t="s">
        <v>455</v>
      </c>
      <c r="P82" s="48"/>
      <c r="Q82" s="78" t="s">
        <v>305</v>
      </c>
      <c r="R82" s="78" t="s">
        <v>305</v>
      </c>
    </row>
    <row r="83" spans="1:18" ht="60.75" customHeight="1">
      <c r="A83" s="120">
        <v>2.2</v>
      </c>
      <c r="B83" s="43" t="s">
        <v>306</v>
      </c>
      <c r="C83" s="27">
        <v>300</v>
      </c>
      <c r="D83" s="36" t="s">
        <v>302</v>
      </c>
      <c r="E83" s="27" t="s">
        <v>303</v>
      </c>
      <c r="F83" s="27" t="s">
        <v>307</v>
      </c>
      <c r="G83" s="27">
        <v>45</v>
      </c>
      <c r="H83" s="27">
        <v>3.4</v>
      </c>
      <c r="I83" s="27">
        <v>120</v>
      </c>
      <c r="J83" s="27"/>
      <c r="K83" s="27" t="s">
        <v>59</v>
      </c>
      <c r="L83" s="36" t="s">
        <v>641</v>
      </c>
      <c r="M83" s="96" t="s">
        <v>455</v>
      </c>
      <c r="N83" s="96" t="s">
        <v>455</v>
      </c>
      <c r="O83" s="96" t="s">
        <v>455</v>
      </c>
      <c r="P83" s="27"/>
      <c r="Q83" s="79" t="s">
        <v>308</v>
      </c>
      <c r="R83" s="79" t="s">
        <v>309</v>
      </c>
    </row>
    <row r="84" spans="1:18" ht="39">
      <c r="A84" s="120">
        <v>2.21</v>
      </c>
      <c r="B84" s="82" t="s">
        <v>359</v>
      </c>
      <c r="C84" s="82" t="s">
        <v>360</v>
      </c>
      <c r="D84" s="82" t="s">
        <v>361</v>
      </c>
      <c r="E84" s="82" t="s">
        <v>352</v>
      </c>
      <c r="F84" s="82" t="s">
        <v>338</v>
      </c>
      <c r="G84" s="82">
        <v>18</v>
      </c>
      <c r="H84" s="82" t="s">
        <v>362</v>
      </c>
      <c r="I84" s="82">
        <v>48</v>
      </c>
      <c r="J84" s="82">
        <v>0</v>
      </c>
      <c r="K84" s="82">
        <v>0</v>
      </c>
      <c r="L84" s="82">
        <v>0</v>
      </c>
      <c r="M84" s="96" t="s">
        <v>455</v>
      </c>
      <c r="N84" s="96" t="s">
        <v>455</v>
      </c>
      <c r="O84" s="96" t="s">
        <v>455</v>
      </c>
      <c r="P84" s="82"/>
      <c r="Q84" s="82" t="s">
        <v>363</v>
      </c>
      <c r="R84" s="82" t="s">
        <v>363</v>
      </c>
    </row>
    <row r="85" spans="1:18" ht="33.75">
      <c r="A85" s="120">
        <v>2.22</v>
      </c>
      <c r="B85" s="83" t="s">
        <v>364</v>
      </c>
      <c r="C85" s="83">
        <v>300</v>
      </c>
      <c r="D85" s="84" t="s">
        <v>366</v>
      </c>
      <c r="E85" s="83" t="s">
        <v>367</v>
      </c>
      <c r="F85" s="83" t="s">
        <v>368</v>
      </c>
      <c r="G85" s="83" t="s">
        <v>369</v>
      </c>
      <c r="H85" s="83" t="s">
        <v>370</v>
      </c>
      <c r="I85" s="83" t="s">
        <v>371</v>
      </c>
      <c r="J85" s="83">
        <v>0</v>
      </c>
      <c r="K85" s="83">
        <v>0</v>
      </c>
      <c r="L85" s="83">
        <v>0</v>
      </c>
      <c r="M85" s="96" t="s">
        <v>455</v>
      </c>
      <c r="N85" s="96" t="s">
        <v>455</v>
      </c>
      <c r="O85" s="96" t="s">
        <v>455</v>
      </c>
      <c r="P85" s="84"/>
      <c r="Q85" s="85" t="s">
        <v>372</v>
      </c>
      <c r="R85" s="85" t="s">
        <v>372</v>
      </c>
    </row>
    <row r="86" spans="1:18" ht="34.5" thickBot="1">
      <c r="A86" s="120">
        <v>2.23</v>
      </c>
      <c r="B86" s="86" t="s">
        <v>373</v>
      </c>
      <c r="C86" s="86">
        <v>300</v>
      </c>
      <c r="D86" s="87" t="s">
        <v>366</v>
      </c>
      <c r="E86" s="86" t="s">
        <v>367</v>
      </c>
      <c r="F86" s="86" t="s">
        <v>374</v>
      </c>
      <c r="G86" s="86" t="s">
        <v>375</v>
      </c>
      <c r="H86" s="86" t="s">
        <v>376</v>
      </c>
      <c r="I86" s="86" t="s">
        <v>377</v>
      </c>
      <c r="J86" s="86">
        <v>0</v>
      </c>
      <c r="K86" s="86">
        <v>0</v>
      </c>
      <c r="L86" s="86">
        <v>0</v>
      </c>
      <c r="M86" s="96" t="s">
        <v>455</v>
      </c>
      <c r="N86" s="96" t="s">
        <v>455</v>
      </c>
      <c r="O86" s="96" t="s">
        <v>455</v>
      </c>
      <c r="P86" s="87"/>
      <c r="Q86" s="88" t="s">
        <v>372</v>
      </c>
      <c r="R86" s="88" t="s">
        <v>372</v>
      </c>
    </row>
    <row r="87" spans="1:18" ht="34.5" thickTop="1">
      <c r="A87" s="120">
        <v>2.24</v>
      </c>
      <c r="B87" s="83" t="s">
        <v>378</v>
      </c>
      <c r="C87" s="83">
        <v>300</v>
      </c>
      <c r="D87" s="83" t="s">
        <v>372</v>
      </c>
      <c r="E87" s="83" t="s">
        <v>367</v>
      </c>
      <c r="F87" s="83" t="s">
        <v>380</v>
      </c>
      <c r="G87" s="83" t="s">
        <v>369</v>
      </c>
      <c r="H87" s="83" t="s">
        <v>381</v>
      </c>
      <c r="I87" s="83" t="s">
        <v>382</v>
      </c>
      <c r="J87" s="83">
        <v>0</v>
      </c>
      <c r="K87" s="83">
        <v>0</v>
      </c>
      <c r="L87" s="83">
        <v>0</v>
      </c>
      <c r="M87" s="96" t="s">
        <v>455</v>
      </c>
      <c r="N87" s="96" t="s">
        <v>455</v>
      </c>
      <c r="O87" s="96" t="s">
        <v>455</v>
      </c>
      <c r="P87" s="84"/>
      <c r="Q87" s="89"/>
      <c r="R87" s="89"/>
    </row>
    <row r="88" spans="1:18" ht="33.75">
      <c r="A88" s="120">
        <v>2.25</v>
      </c>
      <c r="B88" s="83" t="s">
        <v>383</v>
      </c>
      <c r="C88" s="83">
        <v>300</v>
      </c>
      <c r="D88" s="84" t="s">
        <v>366</v>
      </c>
      <c r="E88" s="83" t="s">
        <v>367</v>
      </c>
      <c r="F88" s="83" t="s">
        <v>384</v>
      </c>
      <c r="G88" s="83" t="s">
        <v>385</v>
      </c>
      <c r="H88" s="83" t="s">
        <v>386</v>
      </c>
      <c r="I88" s="83" t="s">
        <v>387</v>
      </c>
      <c r="J88" s="83">
        <v>0</v>
      </c>
      <c r="K88" s="83">
        <v>0</v>
      </c>
      <c r="L88" s="83">
        <v>0</v>
      </c>
      <c r="M88" s="96" t="s">
        <v>455</v>
      </c>
      <c r="N88" s="96" t="s">
        <v>455</v>
      </c>
      <c r="O88" s="96" t="s">
        <v>455</v>
      </c>
      <c r="P88" s="84"/>
      <c r="Q88" s="85" t="s">
        <v>372</v>
      </c>
      <c r="R88" s="85" t="s">
        <v>372</v>
      </c>
    </row>
    <row r="89" spans="1:18" ht="111" customHeight="1">
      <c r="A89" s="120">
        <v>2.26</v>
      </c>
      <c r="B89" s="92" t="s">
        <v>401</v>
      </c>
      <c r="C89" s="93">
        <v>300</v>
      </c>
      <c r="D89" s="94" t="s">
        <v>402</v>
      </c>
      <c r="E89" s="94" t="s">
        <v>403</v>
      </c>
      <c r="F89" s="94" t="s">
        <v>404</v>
      </c>
      <c r="G89" s="93">
        <v>36</v>
      </c>
      <c r="H89" s="94" t="s">
        <v>405</v>
      </c>
      <c r="I89" s="94">
        <v>52</v>
      </c>
      <c r="J89" s="93">
        <v>0</v>
      </c>
      <c r="K89" s="94" t="s">
        <v>406</v>
      </c>
      <c r="L89" s="94" t="s">
        <v>643</v>
      </c>
      <c r="M89" s="96" t="s">
        <v>455</v>
      </c>
      <c r="N89" s="96" t="s">
        <v>100</v>
      </c>
      <c r="O89" s="96" t="s">
        <v>100</v>
      </c>
      <c r="P89" s="95"/>
      <c r="Q89" s="97" t="s">
        <v>407</v>
      </c>
      <c r="R89" s="97" t="s">
        <v>407</v>
      </c>
    </row>
    <row r="90" spans="1:18" ht="81" customHeight="1">
      <c r="A90" s="120">
        <v>2.27</v>
      </c>
      <c r="B90" s="92" t="s">
        <v>416</v>
      </c>
      <c r="C90" s="93">
        <v>300</v>
      </c>
      <c r="D90" s="94" t="s">
        <v>402</v>
      </c>
      <c r="E90" s="94" t="s">
        <v>409</v>
      </c>
      <c r="F90" s="94" t="s">
        <v>417</v>
      </c>
      <c r="G90" s="93">
        <v>36</v>
      </c>
      <c r="H90" s="94" t="s">
        <v>418</v>
      </c>
      <c r="I90" s="94">
        <v>110</v>
      </c>
      <c r="J90" s="93"/>
      <c r="K90" s="94" t="s">
        <v>406</v>
      </c>
      <c r="L90" s="94" t="s">
        <v>644</v>
      </c>
      <c r="M90" s="96" t="s">
        <v>455</v>
      </c>
      <c r="N90" s="96" t="s">
        <v>100</v>
      </c>
      <c r="O90" s="96" t="s">
        <v>100</v>
      </c>
      <c r="P90" s="95"/>
      <c r="Q90" s="97" t="s">
        <v>419</v>
      </c>
      <c r="R90" s="97" t="s">
        <v>419</v>
      </c>
    </row>
    <row r="91" spans="1:18" ht="158.25" customHeight="1">
      <c r="A91" s="120">
        <v>2.28</v>
      </c>
      <c r="B91" s="103" t="s">
        <v>432</v>
      </c>
      <c r="C91" s="99">
        <v>800</v>
      </c>
      <c r="D91" s="104" t="s">
        <v>433</v>
      </c>
      <c r="E91" s="99" t="s">
        <v>434</v>
      </c>
      <c r="F91" s="99" t="s">
        <v>435</v>
      </c>
      <c r="G91" s="99">
        <v>30</v>
      </c>
      <c r="H91" s="99">
        <v>8</v>
      </c>
      <c r="I91" s="99">
        <v>95</v>
      </c>
      <c r="J91" s="99" t="s">
        <v>638</v>
      </c>
      <c r="K91" s="146">
        <v>0</v>
      </c>
      <c r="L91" s="101" t="s">
        <v>645</v>
      </c>
      <c r="M91" s="151" t="s">
        <v>455</v>
      </c>
      <c r="N91" s="151" t="s">
        <v>455</v>
      </c>
      <c r="O91" s="151" t="s">
        <v>455</v>
      </c>
      <c r="P91" s="99"/>
      <c r="Q91" s="100"/>
      <c r="R91" s="101" t="s">
        <v>646</v>
      </c>
    </row>
    <row r="92" spans="1:18" ht="162.75" customHeight="1">
      <c r="A92" s="120">
        <v>2.29</v>
      </c>
      <c r="B92" s="106" t="s">
        <v>437</v>
      </c>
      <c r="C92" s="98">
        <v>300</v>
      </c>
      <c r="D92" s="106" t="s">
        <v>438</v>
      </c>
      <c r="E92" s="98" t="s">
        <v>439</v>
      </c>
      <c r="F92" s="98" t="s">
        <v>440</v>
      </c>
      <c r="G92" s="98">
        <v>40</v>
      </c>
      <c r="H92" s="98">
        <v>9</v>
      </c>
      <c r="I92" s="98">
        <v>155</v>
      </c>
      <c r="J92" s="146">
        <v>0</v>
      </c>
      <c r="K92" s="146">
        <v>0</v>
      </c>
      <c r="L92" s="102" t="s">
        <v>647</v>
      </c>
      <c r="M92" s="151" t="s">
        <v>455</v>
      </c>
      <c r="N92" s="151" t="s">
        <v>455</v>
      </c>
      <c r="O92" s="151" t="s">
        <v>455</v>
      </c>
      <c r="P92" s="105"/>
      <c r="Q92" s="100" t="s">
        <v>431</v>
      </c>
      <c r="R92" s="101" t="s">
        <v>436</v>
      </c>
    </row>
    <row r="93" spans="1:18" ht="78">
      <c r="A93" s="163">
        <v>2.3</v>
      </c>
      <c r="B93" s="109" t="s">
        <v>531</v>
      </c>
      <c r="C93" s="110" t="s">
        <v>532</v>
      </c>
      <c r="D93" s="110" t="s">
        <v>533</v>
      </c>
      <c r="E93" s="110" t="s">
        <v>534</v>
      </c>
      <c r="F93" s="110" t="s">
        <v>535</v>
      </c>
      <c r="G93" s="13"/>
      <c r="H93" s="13"/>
      <c r="I93" s="13"/>
      <c r="J93" s="13" t="s">
        <v>648</v>
      </c>
      <c r="K93" s="13" t="s">
        <v>59</v>
      </c>
      <c r="L93" s="13">
        <v>0</v>
      </c>
      <c r="M93" s="151" t="s">
        <v>455</v>
      </c>
      <c r="N93" s="151" t="s">
        <v>455</v>
      </c>
      <c r="O93" s="151" t="s">
        <v>455</v>
      </c>
      <c r="P93" s="13"/>
      <c r="Q93" s="13"/>
      <c r="R93" s="13"/>
    </row>
    <row r="94" spans="1:18" ht="93">
      <c r="A94" s="163">
        <v>2.31</v>
      </c>
      <c r="B94" s="109" t="s">
        <v>536</v>
      </c>
      <c r="C94" s="110" t="s">
        <v>537</v>
      </c>
      <c r="D94" s="110" t="s">
        <v>533</v>
      </c>
      <c r="E94" s="110" t="s">
        <v>538</v>
      </c>
      <c r="F94" s="110" t="s">
        <v>539</v>
      </c>
      <c r="G94" s="13"/>
      <c r="H94" s="13"/>
      <c r="I94" s="13"/>
      <c r="J94" s="13">
        <v>0</v>
      </c>
      <c r="K94" s="13" t="s">
        <v>59</v>
      </c>
      <c r="L94" s="13">
        <v>0</v>
      </c>
      <c r="M94" s="151" t="s">
        <v>455</v>
      </c>
      <c r="N94" s="151" t="s">
        <v>455</v>
      </c>
      <c r="O94" s="151" t="s">
        <v>455</v>
      </c>
      <c r="P94" s="13"/>
      <c r="Q94" s="13"/>
      <c r="R94" s="13"/>
    </row>
    <row r="95" spans="1:18" ht="124.5">
      <c r="A95" s="163">
        <v>2.32</v>
      </c>
      <c r="B95" s="109" t="s">
        <v>540</v>
      </c>
      <c r="C95" s="110" t="s">
        <v>541</v>
      </c>
      <c r="D95" s="110" t="s">
        <v>533</v>
      </c>
      <c r="E95" s="110" t="s">
        <v>542</v>
      </c>
      <c r="F95" s="110" t="s">
        <v>543</v>
      </c>
      <c r="G95" s="13"/>
      <c r="H95" s="13"/>
      <c r="I95" s="13"/>
      <c r="J95" s="13">
        <v>0</v>
      </c>
      <c r="K95" s="13" t="s">
        <v>59</v>
      </c>
      <c r="L95" s="13">
        <v>0</v>
      </c>
      <c r="M95" s="151" t="s">
        <v>455</v>
      </c>
      <c r="N95" s="151" t="s">
        <v>455</v>
      </c>
      <c r="O95" s="151" t="s">
        <v>455</v>
      </c>
      <c r="P95" s="13"/>
      <c r="Q95" s="13"/>
      <c r="R95" s="13"/>
    </row>
    <row r="96" spans="1:18" ht="93">
      <c r="A96" s="163">
        <v>2.33</v>
      </c>
      <c r="B96" s="109" t="s">
        <v>544</v>
      </c>
      <c r="C96" s="110" t="s">
        <v>545</v>
      </c>
      <c r="D96" s="110" t="s">
        <v>533</v>
      </c>
      <c r="E96" s="110" t="s">
        <v>546</v>
      </c>
      <c r="F96" s="110" t="s">
        <v>547</v>
      </c>
      <c r="G96" s="13"/>
      <c r="H96" s="13"/>
      <c r="I96" s="13"/>
      <c r="J96" s="13" t="s">
        <v>648</v>
      </c>
      <c r="K96" s="13" t="s">
        <v>59</v>
      </c>
      <c r="L96" s="13">
        <v>0</v>
      </c>
      <c r="M96" s="151" t="s">
        <v>455</v>
      </c>
      <c r="N96" s="151" t="s">
        <v>455</v>
      </c>
      <c r="O96" s="151" t="s">
        <v>455</v>
      </c>
      <c r="P96" s="13"/>
      <c r="Q96" s="13"/>
      <c r="R96" s="13"/>
    </row>
    <row r="97" spans="1:18" ht="78">
      <c r="A97" s="163">
        <v>2.34</v>
      </c>
      <c r="B97" s="109" t="s">
        <v>548</v>
      </c>
      <c r="C97" s="110" t="s">
        <v>549</v>
      </c>
      <c r="D97" s="110" t="s">
        <v>533</v>
      </c>
      <c r="E97" s="110" t="s">
        <v>550</v>
      </c>
      <c r="F97" s="110" t="s">
        <v>551</v>
      </c>
      <c r="G97" s="13"/>
      <c r="H97" s="13"/>
      <c r="I97" s="13"/>
      <c r="J97" s="13" t="s">
        <v>648</v>
      </c>
      <c r="K97" s="13">
        <v>0</v>
      </c>
      <c r="L97" s="13">
        <v>0</v>
      </c>
      <c r="M97" s="151" t="s">
        <v>455</v>
      </c>
      <c r="N97" s="151" t="s">
        <v>455</v>
      </c>
      <c r="O97" s="151" t="s">
        <v>455</v>
      </c>
      <c r="P97" s="13"/>
      <c r="Q97" s="13"/>
      <c r="R97" s="13"/>
    </row>
    <row r="98" spans="1:18" ht="93">
      <c r="A98" s="163">
        <v>2.35</v>
      </c>
      <c r="B98" s="109" t="s">
        <v>552</v>
      </c>
      <c r="C98" s="110" t="s">
        <v>553</v>
      </c>
      <c r="D98" s="110" t="s">
        <v>533</v>
      </c>
      <c r="E98" s="110" t="s">
        <v>554</v>
      </c>
      <c r="F98" s="110" t="s">
        <v>555</v>
      </c>
      <c r="G98" s="13"/>
      <c r="H98" s="13"/>
      <c r="I98" s="13"/>
      <c r="J98" s="13">
        <v>0</v>
      </c>
      <c r="K98" s="13" t="s">
        <v>59</v>
      </c>
      <c r="L98" s="13" t="s">
        <v>649</v>
      </c>
      <c r="M98" s="151" t="s">
        <v>455</v>
      </c>
      <c r="N98" s="151" t="s">
        <v>455</v>
      </c>
      <c r="O98" s="151" t="s">
        <v>455</v>
      </c>
      <c r="P98" s="13"/>
      <c r="Q98" s="13"/>
      <c r="R98" s="13"/>
    </row>
    <row r="99" spans="1:18" ht="78">
      <c r="A99" s="163">
        <v>2.36</v>
      </c>
      <c r="B99" s="109" t="s">
        <v>556</v>
      </c>
      <c r="C99" s="110" t="s">
        <v>549</v>
      </c>
      <c r="D99" s="110" t="s">
        <v>533</v>
      </c>
      <c r="E99" s="110" t="s">
        <v>557</v>
      </c>
      <c r="F99" s="110" t="s">
        <v>558</v>
      </c>
      <c r="G99" s="13"/>
      <c r="H99" s="13"/>
      <c r="I99" s="13"/>
      <c r="J99" s="13" t="s">
        <v>648</v>
      </c>
      <c r="K99" s="13" t="s">
        <v>59</v>
      </c>
      <c r="L99" s="13">
        <v>0</v>
      </c>
      <c r="M99" s="151" t="s">
        <v>455</v>
      </c>
      <c r="N99" s="151" t="s">
        <v>455</v>
      </c>
      <c r="O99" s="151" t="s">
        <v>455</v>
      </c>
      <c r="P99" s="13"/>
      <c r="Q99" s="13"/>
      <c r="R99" s="13"/>
    </row>
    <row r="100" spans="1:18" ht="93">
      <c r="A100" s="120">
        <v>2.37</v>
      </c>
      <c r="B100" s="109" t="s">
        <v>559</v>
      </c>
      <c r="C100" s="110" t="s">
        <v>560</v>
      </c>
      <c r="D100" s="110" t="s">
        <v>533</v>
      </c>
      <c r="E100" s="110" t="s">
        <v>561</v>
      </c>
      <c r="F100" s="110" t="s">
        <v>562</v>
      </c>
      <c r="G100" s="13"/>
      <c r="H100" s="13"/>
      <c r="I100" s="13"/>
      <c r="J100" s="13">
        <v>0</v>
      </c>
      <c r="K100" s="13" t="s">
        <v>59</v>
      </c>
      <c r="L100" s="13" t="s">
        <v>650</v>
      </c>
      <c r="M100" s="151" t="s">
        <v>455</v>
      </c>
      <c r="N100" s="151" t="s">
        <v>455</v>
      </c>
      <c r="O100" s="151" t="s">
        <v>455</v>
      </c>
      <c r="P100" s="13"/>
      <c r="Q100" s="13"/>
      <c r="R100" s="13"/>
    </row>
    <row r="101" spans="1:18" ht="93">
      <c r="A101" s="120">
        <v>2.38</v>
      </c>
      <c r="B101" s="109" t="s">
        <v>563</v>
      </c>
      <c r="C101" s="110" t="s">
        <v>564</v>
      </c>
      <c r="D101" s="110" t="s">
        <v>533</v>
      </c>
      <c r="E101" s="110" t="s">
        <v>565</v>
      </c>
      <c r="F101" s="110" t="s">
        <v>566</v>
      </c>
      <c r="G101" s="13"/>
      <c r="H101" s="13"/>
      <c r="I101" s="13"/>
      <c r="J101" s="13">
        <v>0</v>
      </c>
      <c r="K101" s="13" t="s">
        <v>59</v>
      </c>
      <c r="L101" s="13">
        <v>0</v>
      </c>
      <c r="M101" s="151" t="s">
        <v>455</v>
      </c>
      <c r="N101" s="151" t="s">
        <v>455</v>
      </c>
      <c r="O101" s="151" t="s">
        <v>455</v>
      </c>
      <c r="P101" s="13"/>
      <c r="Q101" s="13"/>
      <c r="R101" s="13"/>
    </row>
    <row r="102" spans="1:18" ht="62.25">
      <c r="A102" s="120">
        <v>2.39000000000001</v>
      </c>
      <c r="B102" s="109" t="s">
        <v>567</v>
      </c>
      <c r="C102" s="110" t="s">
        <v>568</v>
      </c>
      <c r="D102" s="110" t="s">
        <v>533</v>
      </c>
      <c r="E102" s="110" t="s">
        <v>569</v>
      </c>
      <c r="F102" s="110" t="s">
        <v>570</v>
      </c>
      <c r="G102" s="13"/>
      <c r="H102" s="13"/>
      <c r="I102" s="13"/>
      <c r="J102" s="13">
        <v>0</v>
      </c>
      <c r="K102" s="13">
        <v>0</v>
      </c>
      <c r="L102" s="13" t="s">
        <v>649</v>
      </c>
      <c r="M102" s="151" t="s">
        <v>455</v>
      </c>
      <c r="N102" s="151" t="s">
        <v>455</v>
      </c>
      <c r="O102" s="151" t="s">
        <v>455</v>
      </c>
      <c r="P102" s="13"/>
      <c r="Q102" s="13"/>
      <c r="R102" s="13"/>
    </row>
    <row r="103" spans="1:18" ht="99" customHeight="1">
      <c r="A103" s="120">
        <v>2.40000000000001</v>
      </c>
      <c r="B103" s="60" t="s">
        <v>263</v>
      </c>
      <c r="C103" s="60" t="s">
        <v>264</v>
      </c>
      <c r="D103" s="62" t="s">
        <v>265</v>
      </c>
      <c r="E103" s="62" t="s">
        <v>266</v>
      </c>
      <c r="F103" s="62" t="s">
        <v>267</v>
      </c>
      <c r="G103" s="58">
        <v>50</v>
      </c>
      <c r="H103" s="58" t="s">
        <v>249</v>
      </c>
      <c r="I103" s="65" t="s">
        <v>268</v>
      </c>
      <c r="J103" s="65">
        <v>0</v>
      </c>
      <c r="K103" s="65">
        <v>0</v>
      </c>
      <c r="L103" s="65">
        <v>0</v>
      </c>
      <c r="M103" s="151" t="s">
        <v>455</v>
      </c>
      <c r="N103" s="151" t="s">
        <v>455</v>
      </c>
      <c r="O103" s="151" t="s">
        <v>455</v>
      </c>
      <c r="P103" s="62"/>
      <c r="Q103" s="62"/>
      <c r="R103" s="62" t="s">
        <v>269</v>
      </c>
    </row>
    <row r="104" spans="1:18" ht="15">
      <c r="A104" s="18" t="s">
        <v>187</v>
      </c>
      <c r="B104" s="113" t="s">
        <v>587</v>
      </c>
      <c r="C104" s="114"/>
      <c r="D104" s="115"/>
      <c r="E104" s="114"/>
      <c r="F104" s="114"/>
      <c r="G104" s="114"/>
      <c r="H104" s="114"/>
      <c r="I104" s="114"/>
      <c r="J104" s="114"/>
      <c r="K104" s="114"/>
      <c r="L104" s="114"/>
      <c r="M104" s="114"/>
      <c r="N104" s="114"/>
      <c r="O104" s="114"/>
      <c r="P104" s="114"/>
      <c r="Q104" s="114"/>
      <c r="R104" s="116"/>
    </row>
    <row r="105" spans="1:18" ht="46.5">
      <c r="A105" s="6">
        <v>3.1</v>
      </c>
      <c r="B105" s="8" t="s">
        <v>65</v>
      </c>
      <c r="C105" s="8">
        <v>450</v>
      </c>
      <c r="D105" s="8"/>
      <c r="E105" s="8" t="s">
        <v>674</v>
      </c>
      <c r="F105" s="8" t="s">
        <v>713</v>
      </c>
      <c r="G105" s="13">
        <v>35</v>
      </c>
      <c r="H105" s="13">
        <v>1.6</v>
      </c>
      <c r="I105" s="13">
        <v>100</v>
      </c>
      <c r="J105" s="13" t="s">
        <v>714</v>
      </c>
      <c r="K105" s="13" t="s">
        <v>715</v>
      </c>
      <c r="L105" s="11">
        <v>0</v>
      </c>
      <c r="M105" s="13"/>
      <c r="N105" s="13"/>
      <c r="O105" s="13"/>
      <c r="P105" s="13"/>
      <c r="Q105" s="13"/>
      <c r="R105" s="13"/>
    </row>
    <row r="106" spans="1:18" ht="46.5">
      <c r="A106" s="22">
        <v>3.2</v>
      </c>
      <c r="B106" s="8" t="s">
        <v>65</v>
      </c>
      <c r="C106" s="8">
        <v>150</v>
      </c>
      <c r="D106" s="8"/>
      <c r="E106" s="8" t="s">
        <v>674</v>
      </c>
      <c r="F106" s="8" t="s">
        <v>716</v>
      </c>
      <c r="G106" s="13">
        <v>35</v>
      </c>
      <c r="H106" s="13">
        <v>1.6</v>
      </c>
      <c r="I106" s="13">
        <v>100</v>
      </c>
      <c r="J106" s="13" t="s">
        <v>714</v>
      </c>
      <c r="K106" s="13" t="s">
        <v>715</v>
      </c>
      <c r="L106" s="11">
        <v>0</v>
      </c>
      <c r="M106" s="13"/>
      <c r="N106" s="13"/>
      <c r="O106" s="13"/>
      <c r="P106" s="13"/>
      <c r="Q106" s="13"/>
      <c r="R106" s="13"/>
    </row>
    <row r="107" spans="1:18" ht="78">
      <c r="A107" s="6">
        <v>3.3</v>
      </c>
      <c r="B107" s="7" t="s">
        <v>66</v>
      </c>
      <c r="C107" s="8">
        <v>2400</v>
      </c>
      <c r="D107" s="7" t="s">
        <v>67</v>
      </c>
      <c r="E107" s="8" t="s">
        <v>68</v>
      </c>
      <c r="F107" s="8" t="s">
        <v>69</v>
      </c>
      <c r="G107" s="8">
        <v>150</v>
      </c>
      <c r="H107" s="15">
        <v>6</v>
      </c>
      <c r="I107" s="8">
        <v>1840</v>
      </c>
      <c r="J107" s="8" t="s">
        <v>70</v>
      </c>
      <c r="K107" s="134">
        <v>0</v>
      </c>
      <c r="L107" s="8" t="s">
        <v>70</v>
      </c>
      <c r="M107" s="151" t="s">
        <v>455</v>
      </c>
      <c r="N107" s="151" t="s">
        <v>455</v>
      </c>
      <c r="O107" s="151" t="s">
        <v>455</v>
      </c>
      <c r="P107" s="3"/>
      <c r="Q107" s="3"/>
      <c r="R107" s="7" t="s">
        <v>71</v>
      </c>
    </row>
    <row r="108" spans="1:18" ht="105">
      <c r="A108" s="22">
        <v>3.4</v>
      </c>
      <c r="B108" s="43" t="s">
        <v>26</v>
      </c>
      <c r="C108" s="27">
        <v>11500</v>
      </c>
      <c r="D108" s="135" t="s">
        <v>736</v>
      </c>
      <c r="E108" s="36" t="s">
        <v>161</v>
      </c>
      <c r="F108" s="36" t="s">
        <v>162</v>
      </c>
      <c r="G108" s="168">
        <v>26</v>
      </c>
      <c r="H108" s="27">
        <v>3</v>
      </c>
      <c r="I108" s="27">
        <v>100</v>
      </c>
      <c r="J108" s="25">
        <v>0</v>
      </c>
      <c r="K108" s="25">
        <v>0</v>
      </c>
      <c r="L108" s="36" t="s">
        <v>651</v>
      </c>
      <c r="M108" s="23" t="s">
        <v>100</v>
      </c>
      <c r="N108" s="23" t="s">
        <v>100</v>
      </c>
      <c r="O108" s="23" t="s">
        <v>100</v>
      </c>
      <c r="P108" s="44"/>
      <c r="Q108" s="45"/>
      <c r="R108" s="44" t="s">
        <v>163</v>
      </c>
    </row>
    <row r="109" spans="1:18" ht="52.5">
      <c r="A109" s="6">
        <v>3.5</v>
      </c>
      <c r="B109" s="43" t="s">
        <v>164</v>
      </c>
      <c r="C109" s="27">
        <v>600</v>
      </c>
      <c r="D109" s="36" t="s">
        <v>165</v>
      </c>
      <c r="E109" s="36" t="s">
        <v>134</v>
      </c>
      <c r="F109" s="27" t="s">
        <v>166</v>
      </c>
      <c r="G109" s="27">
        <v>30</v>
      </c>
      <c r="H109" s="27" t="s">
        <v>167</v>
      </c>
      <c r="I109" s="27">
        <v>55</v>
      </c>
      <c r="J109" s="25">
        <v>0</v>
      </c>
      <c r="K109" s="25">
        <v>0</v>
      </c>
      <c r="L109" s="25">
        <v>0</v>
      </c>
      <c r="M109" s="23" t="s">
        <v>100</v>
      </c>
      <c r="N109" s="23" t="s">
        <v>100</v>
      </c>
      <c r="O109" s="23" t="s">
        <v>100</v>
      </c>
      <c r="P109" s="36"/>
      <c r="Q109" s="46"/>
      <c r="R109" s="34"/>
    </row>
    <row r="110" spans="1:18" ht="26.25">
      <c r="A110" s="22">
        <v>3.6</v>
      </c>
      <c r="B110" s="25" t="s">
        <v>168</v>
      </c>
      <c r="C110" s="25">
        <v>3000</v>
      </c>
      <c r="D110" s="25" t="s">
        <v>65</v>
      </c>
      <c r="E110" s="25" t="s">
        <v>169</v>
      </c>
      <c r="F110" s="25" t="s">
        <v>170</v>
      </c>
      <c r="G110" s="25">
        <v>150</v>
      </c>
      <c r="H110" s="25">
        <v>11.3</v>
      </c>
      <c r="I110" s="25">
        <f>9*20000/100</f>
        <v>1800</v>
      </c>
      <c r="J110" s="25" t="s">
        <v>82</v>
      </c>
      <c r="K110" s="25">
        <v>0</v>
      </c>
      <c r="L110" s="25">
        <v>0</v>
      </c>
      <c r="M110" s="23" t="s">
        <v>100</v>
      </c>
      <c r="N110" s="23" t="s">
        <v>100</v>
      </c>
      <c r="O110" s="23" t="s">
        <v>100</v>
      </c>
      <c r="P110" s="25"/>
      <c r="Q110" s="25"/>
      <c r="R110" s="47" t="s">
        <v>171</v>
      </c>
    </row>
    <row r="111" spans="1:18" ht="45.75" customHeight="1">
      <c r="A111" s="6">
        <v>3.7</v>
      </c>
      <c r="B111" s="25" t="s">
        <v>172</v>
      </c>
      <c r="C111" s="25" t="s">
        <v>173</v>
      </c>
      <c r="D111" s="25" t="s">
        <v>174</v>
      </c>
      <c r="E111" s="25" t="s">
        <v>108</v>
      </c>
      <c r="F111" s="28" t="s">
        <v>175</v>
      </c>
      <c r="G111" s="25" t="s">
        <v>176</v>
      </c>
      <c r="H111" s="29" t="s">
        <v>177</v>
      </c>
      <c r="I111" s="30" t="s">
        <v>178</v>
      </c>
      <c r="J111" s="25" t="s">
        <v>79</v>
      </c>
      <c r="K111" s="23">
        <v>0</v>
      </c>
      <c r="L111" s="23">
        <v>0</v>
      </c>
      <c r="M111" s="23" t="s">
        <v>100</v>
      </c>
      <c r="N111" s="23" t="s">
        <v>100</v>
      </c>
      <c r="O111" s="23" t="s">
        <v>100</v>
      </c>
      <c r="P111" s="30"/>
      <c r="Q111" s="31"/>
      <c r="R111" s="48"/>
    </row>
    <row r="112" spans="1:18" ht="26.25">
      <c r="A112" s="22">
        <v>3.8</v>
      </c>
      <c r="B112" s="25" t="s">
        <v>179</v>
      </c>
      <c r="C112" s="25">
        <v>1800</v>
      </c>
      <c r="D112" s="25" t="s">
        <v>65</v>
      </c>
      <c r="E112" s="25" t="s">
        <v>180</v>
      </c>
      <c r="F112" s="25" t="s">
        <v>181</v>
      </c>
      <c r="G112" s="25">
        <v>150</v>
      </c>
      <c r="H112" s="25">
        <v>11</v>
      </c>
      <c r="I112" s="25">
        <f>10*20000/100</f>
        <v>2000</v>
      </c>
      <c r="J112" s="25" t="s">
        <v>182</v>
      </c>
      <c r="K112" s="25">
        <v>0</v>
      </c>
      <c r="L112" s="25">
        <v>0</v>
      </c>
      <c r="M112" s="23" t="s">
        <v>100</v>
      </c>
      <c r="N112" s="23" t="s">
        <v>100</v>
      </c>
      <c r="O112" s="23" t="s">
        <v>100</v>
      </c>
      <c r="P112" s="25"/>
      <c r="Q112" s="25"/>
      <c r="R112" s="25"/>
    </row>
    <row r="113" spans="1:18" ht="39">
      <c r="A113" s="22">
        <v>3.9</v>
      </c>
      <c r="B113" s="43" t="s">
        <v>183</v>
      </c>
      <c r="C113" s="27">
        <v>150</v>
      </c>
      <c r="D113" s="36" t="s">
        <v>184</v>
      </c>
      <c r="E113" s="36" t="s">
        <v>185</v>
      </c>
      <c r="F113" s="36" t="s">
        <v>186</v>
      </c>
      <c r="G113" s="27">
        <v>55</v>
      </c>
      <c r="H113" s="27">
        <v>5</v>
      </c>
      <c r="I113" s="27">
        <v>130</v>
      </c>
      <c r="J113" s="25">
        <v>0</v>
      </c>
      <c r="K113" s="25">
        <v>0</v>
      </c>
      <c r="L113" s="41" t="s">
        <v>652</v>
      </c>
      <c r="M113" s="23" t="s">
        <v>100</v>
      </c>
      <c r="N113" s="23" t="s">
        <v>100</v>
      </c>
      <c r="O113" s="23" t="s">
        <v>100</v>
      </c>
      <c r="P113" s="44"/>
      <c r="Q113" s="45"/>
      <c r="R113" s="44"/>
    </row>
    <row r="114" spans="1:18" ht="39">
      <c r="A114" s="121">
        <v>3.1</v>
      </c>
      <c r="B114" s="60" t="s">
        <v>251</v>
      </c>
      <c r="C114" s="60">
        <v>7500</v>
      </c>
      <c r="D114" s="62" t="s">
        <v>252</v>
      </c>
      <c r="E114" s="62" t="s">
        <v>253</v>
      </c>
      <c r="F114" s="62" t="s">
        <v>254</v>
      </c>
      <c r="G114" s="58">
        <v>18</v>
      </c>
      <c r="H114" s="58" t="s">
        <v>211</v>
      </c>
      <c r="I114" s="65">
        <v>50</v>
      </c>
      <c r="J114" s="65">
        <v>0</v>
      </c>
      <c r="K114" s="65" t="s">
        <v>654</v>
      </c>
      <c r="L114" s="65">
        <v>0</v>
      </c>
      <c r="M114" s="151" t="s">
        <v>455</v>
      </c>
      <c r="N114" s="151" t="s">
        <v>455</v>
      </c>
      <c r="O114" s="151" t="s">
        <v>455</v>
      </c>
      <c r="P114" s="62"/>
      <c r="Q114" s="62"/>
      <c r="R114" s="66"/>
    </row>
    <row r="115" spans="1:18" ht="118.5">
      <c r="A115" s="121">
        <v>3.11</v>
      </c>
      <c r="B115" s="60" t="s">
        <v>255</v>
      </c>
      <c r="C115" s="60">
        <v>8000</v>
      </c>
      <c r="D115" s="62" t="s">
        <v>252</v>
      </c>
      <c r="E115" s="62" t="s">
        <v>256</v>
      </c>
      <c r="F115" s="62" t="s">
        <v>257</v>
      </c>
      <c r="G115" s="58">
        <v>14</v>
      </c>
      <c r="H115" s="58" t="s">
        <v>258</v>
      </c>
      <c r="I115" s="65" t="s">
        <v>259</v>
      </c>
      <c r="J115" s="65">
        <v>0</v>
      </c>
      <c r="K115" s="65">
        <v>0</v>
      </c>
      <c r="L115" s="65">
        <v>0</v>
      </c>
      <c r="M115" s="151" t="s">
        <v>455</v>
      </c>
      <c r="N115" s="151" t="s">
        <v>455</v>
      </c>
      <c r="O115" s="151" t="s">
        <v>455</v>
      </c>
      <c r="P115" s="62"/>
      <c r="Q115" s="62"/>
      <c r="R115" s="67" t="s">
        <v>260</v>
      </c>
    </row>
    <row r="116" spans="1:18" ht="78.75">
      <c r="A116" s="121">
        <v>3.12</v>
      </c>
      <c r="B116" s="60" t="s">
        <v>255</v>
      </c>
      <c r="C116" s="60">
        <v>1285</v>
      </c>
      <c r="D116" s="62" t="s">
        <v>252</v>
      </c>
      <c r="E116" s="62" t="s">
        <v>256</v>
      </c>
      <c r="F116" s="62" t="s">
        <v>261</v>
      </c>
      <c r="G116" s="58">
        <v>14</v>
      </c>
      <c r="H116" s="58" t="s">
        <v>258</v>
      </c>
      <c r="I116" s="65" t="s">
        <v>259</v>
      </c>
      <c r="J116" s="65">
        <v>0</v>
      </c>
      <c r="K116" s="65">
        <v>0</v>
      </c>
      <c r="L116" s="65">
        <v>0</v>
      </c>
      <c r="M116" s="151" t="s">
        <v>455</v>
      </c>
      <c r="N116" s="151" t="s">
        <v>455</v>
      </c>
      <c r="O116" s="151" t="s">
        <v>455</v>
      </c>
      <c r="P116" s="62"/>
      <c r="Q116" s="62"/>
      <c r="R116" s="62" t="s">
        <v>262</v>
      </c>
    </row>
    <row r="117" spans="1:18" ht="90" customHeight="1">
      <c r="A117" s="121">
        <v>3.13</v>
      </c>
      <c r="B117" s="60" t="s">
        <v>270</v>
      </c>
      <c r="C117" s="60">
        <v>10700</v>
      </c>
      <c r="D117" s="62" t="s">
        <v>252</v>
      </c>
      <c r="E117" s="62" t="s">
        <v>271</v>
      </c>
      <c r="F117" s="62" t="s">
        <v>272</v>
      </c>
      <c r="G117" s="58">
        <v>24</v>
      </c>
      <c r="H117" s="58" t="s">
        <v>258</v>
      </c>
      <c r="I117" s="65">
        <v>50</v>
      </c>
      <c r="J117" s="65">
        <v>0</v>
      </c>
      <c r="K117" s="65">
        <v>0</v>
      </c>
      <c r="L117" s="65" t="s">
        <v>653</v>
      </c>
      <c r="M117" s="151" t="s">
        <v>455</v>
      </c>
      <c r="N117" s="151" t="s">
        <v>455</v>
      </c>
      <c r="O117" s="151" t="s">
        <v>455</v>
      </c>
      <c r="P117" s="62"/>
      <c r="Q117" s="62"/>
      <c r="R117" s="62" t="s">
        <v>273</v>
      </c>
    </row>
    <row r="118" spans="1:18" ht="92.25">
      <c r="A118" s="121">
        <v>3.14</v>
      </c>
      <c r="B118" s="68" t="s">
        <v>270</v>
      </c>
      <c r="C118" s="68">
        <v>600</v>
      </c>
      <c r="D118" s="69" t="s">
        <v>252</v>
      </c>
      <c r="E118" s="69" t="s">
        <v>271</v>
      </c>
      <c r="F118" s="69" t="s">
        <v>274</v>
      </c>
      <c r="G118" s="70">
        <v>28</v>
      </c>
      <c r="H118" s="70" t="s">
        <v>258</v>
      </c>
      <c r="I118" s="71">
        <v>50</v>
      </c>
      <c r="J118" s="71">
        <v>0</v>
      </c>
      <c r="K118" s="71">
        <v>0</v>
      </c>
      <c r="L118" s="71" t="s">
        <v>653</v>
      </c>
      <c r="M118" s="150" t="s">
        <v>455</v>
      </c>
      <c r="N118" s="150" t="s">
        <v>455</v>
      </c>
      <c r="O118" s="150" t="s">
        <v>455</v>
      </c>
      <c r="P118" s="69"/>
      <c r="Q118" s="69"/>
      <c r="R118" s="69" t="s">
        <v>275</v>
      </c>
    </row>
    <row r="119" spans="1:18" ht="218.25">
      <c r="A119" s="121">
        <v>3.15</v>
      </c>
      <c r="B119" s="74" t="s">
        <v>290</v>
      </c>
      <c r="C119" s="73">
        <v>12500</v>
      </c>
      <c r="D119" s="74" t="s">
        <v>291</v>
      </c>
      <c r="E119" s="72" t="s">
        <v>292</v>
      </c>
      <c r="F119" s="73" t="s">
        <v>293</v>
      </c>
      <c r="G119" s="73">
        <v>22</v>
      </c>
      <c r="H119" s="73">
        <v>1.7</v>
      </c>
      <c r="I119" s="73">
        <v>30</v>
      </c>
      <c r="J119" s="73">
        <v>0</v>
      </c>
      <c r="K119" s="11" t="s">
        <v>628</v>
      </c>
      <c r="L119" s="10" t="s">
        <v>639</v>
      </c>
      <c r="M119" s="73" t="s">
        <v>284</v>
      </c>
      <c r="N119" s="73" t="s">
        <v>284</v>
      </c>
      <c r="O119" s="73" t="s">
        <v>284</v>
      </c>
      <c r="P119" s="73" t="s">
        <v>284</v>
      </c>
      <c r="Q119" s="74"/>
      <c r="R119" s="74" t="s">
        <v>640</v>
      </c>
    </row>
    <row r="120" spans="1:18" ht="112.5" customHeight="1">
      <c r="A120" s="121">
        <v>3.16</v>
      </c>
      <c r="B120" s="82" t="s">
        <v>356</v>
      </c>
      <c r="C120" s="82" t="s">
        <v>335</v>
      </c>
      <c r="D120" s="82" t="s">
        <v>351</v>
      </c>
      <c r="E120" s="82" t="s">
        <v>352</v>
      </c>
      <c r="F120" s="82" t="s">
        <v>357</v>
      </c>
      <c r="G120" s="82">
        <v>13</v>
      </c>
      <c r="H120" s="82" t="s">
        <v>354</v>
      </c>
      <c r="I120" s="82">
        <v>59</v>
      </c>
      <c r="J120" s="82">
        <v>0</v>
      </c>
      <c r="K120" s="82">
        <v>0</v>
      </c>
      <c r="L120" s="82">
        <v>0</v>
      </c>
      <c r="M120" s="147" t="s">
        <v>455</v>
      </c>
      <c r="N120" s="147" t="s">
        <v>455</v>
      </c>
      <c r="O120" s="147" t="s">
        <v>455</v>
      </c>
      <c r="P120" s="82"/>
      <c r="Q120" s="82" t="s">
        <v>358</v>
      </c>
      <c r="R120" s="82" t="s">
        <v>358</v>
      </c>
    </row>
    <row r="121" spans="1:18" ht="141" customHeight="1">
      <c r="A121" s="121">
        <v>3.17</v>
      </c>
      <c r="B121" s="98" t="s">
        <v>655</v>
      </c>
      <c r="C121" s="98">
        <v>1500</v>
      </c>
      <c r="D121" s="98" t="s">
        <v>420</v>
      </c>
      <c r="E121" s="98" t="s">
        <v>421</v>
      </c>
      <c r="F121" s="98" t="s">
        <v>422</v>
      </c>
      <c r="G121" s="98">
        <v>25</v>
      </c>
      <c r="H121" s="98" t="s">
        <v>423</v>
      </c>
      <c r="I121" s="98">
        <v>105</v>
      </c>
      <c r="J121" s="25" t="s">
        <v>79</v>
      </c>
      <c r="K121" s="98">
        <v>0</v>
      </c>
      <c r="L121" s="98" t="s">
        <v>656</v>
      </c>
      <c r="M121" s="148" t="s">
        <v>455</v>
      </c>
      <c r="N121" s="148" t="s">
        <v>455</v>
      </c>
      <c r="O121" s="148" t="s">
        <v>455</v>
      </c>
      <c r="P121" s="99"/>
      <c r="Q121" s="100" t="s">
        <v>424</v>
      </c>
      <c r="R121" s="101" t="s">
        <v>424</v>
      </c>
    </row>
    <row r="122" spans="1:18" ht="171">
      <c r="A122" s="121">
        <v>3.18</v>
      </c>
      <c r="B122" s="98" t="s">
        <v>425</v>
      </c>
      <c r="C122" s="98">
        <v>10000</v>
      </c>
      <c r="D122" s="98" t="s">
        <v>426</v>
      </c>
      <c r="E122" s="98" t="s">
        <v>427</v>
      </c>
      <c r="F122" s="98" t="s">
        <v>428</v>
      </c>
      <c r="G122" s="98">
        <v>30</v>
      </c>
      <c r="H122" s="98" t="s">
        <v>362</v>
      </c>
      <c r="I122" s="98">
        <v>118</v>
      </c>
      <c r="J122" s="25" t="s">
        <v>657</v>
      </c>
      <c r="K122" s="98">
        <v>0</v>
      </c>
      <c r="L122" s="102" t="s">
        <v>658</v>
      </c>
      <c r="M122" s="148" t="s">
        <v>455</v>
      </c>
      <c r="N122" s="148" t="s">
        <v>455</v>
      </c>
      <c r="O122" s="148" t="s">
        <v>455</v>
      </c>
      <c r="P122" s="99"/>
      <c r="Q122" s="100" t="s">
        <v>424</v>
      </c>
      <c r="R122" s="101" t="s">
        <v>424</v>
      </c>
    </row>
    <row r="123" spans="1:18" ht="171">
      <c r="A123" s="121">
        <v>3.19</v>
      </c>
      <c r="B123" s="98" t="s">
        <v>429</v>
      </c>
      <c r="C123" s="98">
        <v>1500</v>
      </c>
      <c r="D123" s="98" t="s">
        <v>430</v>
      </c>
      <c r="E123" s="98" t="s">
        <v>427</v>
      </c>
      <c r="F123" s="98" t="s">
        <v>659</v>
      </c>
      <c r="G123" s="98">
        <v>30</v>
      </c>
      <c r="H123" s="98">
        <v>3.5</v>
      </c>
      <c r="I123" s="98">
        <v>120</v>
      </c>
      <c r="J123" s="25" t="s">
        <v>79</v>
      </c>
      <c r="K123" s="98">
        <v>0</v>
      </c>
      <c r="L123" s="102" t="s">
        <v>660</v>
      </c>
      <c r="M123" s="148" t="s">
        <v>455</v>
      </c>
      <c r="N123" s="148" t="s">
        <v>455</v>
      </c>
      <c r="O123" s="148" t="s">
        <v>455</v>
      </c>
      <c r="P123" s="99"/>
      <c r="Q123" s="100" t="s">
        <v>424</v>
      </c>
      <c r="R123" s="101" t="s">
        <v>431</v>
      </c>
    </row>
    <row r="124" spans="1:18" ht="39">
      <c r="A124" s="121">
        <v>3.2</v>
      </c>
      <c r="B124" s="82" t="s">
        <v>356</v>
      </c>
      <c r="C124" s="82" t="s">
        <v>335</v>
      </c>
      <c r="D124" s="82" t="s">
        <v>450</v>
      </c>
      <c r="E124" s="82" t="s">
        <v>443</v>
      </c>
      <c r="F124" s="82" t="s">
        <v>451</v>
      </c>
      <c r="G124" s="82">
        <v>30</v>
      </c>
      <c r="H124" s="82">
        <v>3.8</v>
      </c>
      <c r="I124" s="82">
        <v>95</v>
      </c>
      <c r="J124" s="82">
        <v>0</v>
      </c>
      <c r="K124" s="82">
        <v>0</v>
      </c>
      <c r="L124" s="82">
        <v>0</v>
      </c>
      <c r="M124" s="147" t="s">
        <v>455</v>
      </c>
      <c r="N124" s="147" t="s">
        <v>455</v>
      </c>
      <c r="O124" s="147" t="s">
        <v>455</v>
      </c>
      <c r="P124" s="82"/>
      <c r="Q124" s="107"/>
      <c r="R124" s="82" t="s">
        <v>358</v>
      </c>
    </row>
    <row r="125" spans="1:18" ht="78">
      <c r="A125" s="121">
        <v>3.21</v>
      </c>
      <c r="B125" s="109" t="s">
        <v>571</v>
      </c>
      <c r="C125" s="111">
        <v>10000</v>
      </c>
      <c r="D125" s="110" t="s">
        <v>572</v>
      </c>
      <c r="E125" s="110" t="s">
        <v>514</v>
      </c>
      <c r="F125" s="110" t="s">
        <v>573</v>
      </c>
      <c r="G125" s="13">
        <v>26</v>
      </c>
      <c r="H125" s="13">
        <v>3</v>
      </c>
      <c r="I125" s="13">
        <v>60</v>
      </c>
      <c r="J125" s="13">
        <v>0</v>
      </c>
      <c r="K125" s="110" t="s">
        <v>574</v>
      </c>
      <c r="L125" s="13">
        <v>0</v>
      </c>
      <c r="M125" s="149" t="s">
        <v>455</v>
      </c>
      <c r="N125" s="149" t="s">
        <v>455</v>
      </c>
      <c r="O125" s="149" t="s">
        <v>455</v>
      </c>
      <c r="P125" s="13"/>
      <c r="Q125" s="13"/>
      <c r="R125" s="110" t="s">
        <v>575</v>
      </c>
    </row>
    <row r="126" spans="1:18" ht="62.25">
      <c r="A126" s="121">
        <v>3.22</v>
      </c>
      <c r="B126" s="109" t="s">
        <v>576</v>
      </c>
      <c r="C126" s="111">
        <v>1400</v>
      </c>
      <c r="D126" s="110" t="s">
        <v>290</v>
      </c>
      <c r="E126" s="110" t="s">
        <v>514</v>
      </c>
      <c r="F126" s="110" t="s">
        <v>577</v>
      </c>
      <c r="G126" s="13"/>
      <c r="H126" s="13" t="s">
        <v>578</v>
      </c>
      <c r="I126" s="13"/>
      <c r="J126" s="13">
        <v>0</v>
      </c>
      <c r="K126" s="13" t="s">
        <v>579</v>
      </c>
      <c r="L126" s="13">
        <v>0</v>
      </c>
      <c r="M126" s="149" t="s">
        <v>455</v>
      </c>
      <c r="N126" s="149" t="s">
        <v>455</v>
      </c>
      <c r="O126" s="149" t="s">
        <v>455</v>
      </c>
      <c r="P126" s="13"/>
      <c r="Q126" s="13"/>
      <c r="R126" s="13"/>
    </row>
    <row r="127" spans="1:18" ht="46.5">
      <c r="A127" s="121">
        <v>3.23</v>
      </c>
      <c r="B127" s="109" t="s">
        <v>580</v>
      </c>
      <c r="C127" s="111">
        <v>1600</v>
      </c>
      <c r="D127" s="110" t="s">
        <v>290</v>
      </c>
      <c r="E127" s="110" t="s">
        <v>506</v>
      </c>
      <c r="F127" s="112" t="s">
        <v>581</v>
      </c>
      <c r="G127" s="13"/>
      <c r="H127" s="13" t="s">
        <v>578</v>
      </c>
      <c r="I127" s="13"/>
      <c r="J127" s="13">
        <v>0</v>
      </c>
      <c r="K127" s="13">
        <v>0</v>
      </c>
      <c r="L127" s="13">
        <v>0</v>
      </c>
      <c r="M127" s="149" t="s">
        <v>455</v>
      </c>
      <c r="N127" s="149" t="s">
        <v>455</v>
      </c>
      <c r="O127" s="149" t="s">
        <v>455</v>
      </c>
      <c r="P127" s="13"/>
      <c r="Q127" s="13"/>
      <c r="R127" s="13"/>
    </row>
    <row r="128" spans="1:18" ht="15">
      <c r="A128" s="18" t="s">
        <v>588</v>
      </c>
      <c r="B128" s="113" t="s">
        <v>589</v>
      </c>
      <c r="C128" s="114"/>
      <c r="D128" s="114"/>
      <c r="E128" s="114"/>
      <c r="F128" s="114"/>
      <c r="G128" s="114"/>
      <c r="H128" s="114"/>
      <c r="I128" s="114"/>
      <c r="J128" s="114"/>
      <c r="K128" s="114"/>
      <c r="L128" s="114"/>
      <c r="M128" s="114"/>
      <c r="N128" s="114"/>
      <c r="O128" s="114"/>
      <c r="P128" s="114"/>
      <c r="Q128" s="114"/>
      <c r="R128" s="117"/>
    </row>
    <row r="129" spans="1:18" ht="78">
      <c r="A129" s="6">
        <v>4.1</v>
      </c>
      <c r="B129" s="20" t="s">
        <v>72</v>
      </c>
      <c r="C129" s="8">
        <v>200</v>
      </c>
      <c r="D129" s="8" t="s">
        <v>73</v>
      </c>
      <c r="E129" s="8" t="s">
        <v>29</v>
      </c>
      <c r="F129" s="8" t="s">
        <v>74</v>
      </c>
      <c r="G129" s="8">
        <v>50</v>
      </c>
      <c r="H129" s="8">
        <v>2.8</v>
      </c>
      <c r="I129" s="8">
        <v>400</v>
      </c>
      <c r="J129" s="8" t="s">
        <v>75</v>
      </c>
      <c r="K129" s="8">
        <v>0</v>
      </c>
      <c r="L129" s="8">
        <v>0</v>
      </c>
      <c r="M129" s="23" t="s">
        <v>100</v>
      </c>
      <c r="N129" s="23" t="s">
        <v>100</v>
      </c>
      <c r="O129" s="23" t="s">
        <v>100</v>
      </c>
      <c r="P129" s="8"/>
      <c r="Q129" s="8"/>
      <c r="R129" s="7" t="s">
        <v>76</v>
      </c>
    </row>
    <row r="130" spans="1:18" ht="78">
      <c r="A130" s="6">
        <v>4.2</v>
      </c>
      <c r="B130" s="20" t="s">
        <v>77</v>
      </c>
      <c r="C130" s="8">
        <v>100</v>
      </c>
      <c r="D130" s="8" t="s">
        <v>73</v>
      </c>
      <c r="E130" s="8" t="s">
        <v>29</v>
      </c>
      <c r="F130" s="8" t="s">
        <v>78</v>
      </c>
      <c r="G130" s="8">
        <v>50</v>
      </c>
      <c r="H130" s="8">
        <v>2.8</v>
      </c>
      <c r="I130" s="8">
        <v>407</v>
      </c>
      <c r="J130" s="8" t="s">
        <v>79</v>
      </c>
      <c r="K130" s="8">
        <v>0</v>
      </c>
      <c r="L130" s="8">
        <v>0</v>
      </c>
      <c r="M130" s="23" t="s">
        <v>100</v>
      </c>
      <c r="N130" s="23" t="s">
        <v>100</v>
      </c>
      <c r="O130" s="23" t="s">
        <v>100</v>
      </c>
      <c r="P130" s="8"/>
      <c r="Q130" s="8"/>
      <c r="R130" s="7" t="s">
        <v>76</v>
      </c>
    </row>
    <row r="131" spans="1:18" ht="78">
      <c r="A131" s="6">
        <v>4.3</v>
      </c>
      <c r="B131" s="20" t="s">
        <v>80</v>
      </c>
      <c r="C131" s="8">
        <v>430</v>
      </c>
      <c r="D131" s="8" t="s">
        <v>73</v>
      </c>
      <c r="E131" s="8" t="s">
        <v>29</v>
      </c>
      <c r="F131" s="8" t="s">
        <v>81</v>
      </c>
      <c r="G131" s="8">
        <v>50</v>
      </c>
      <c r="H131" s="8">
        <v>2.8</v>
      </c>
      <c r="I131" s="8">
        <v>310</v>
      </c>
      <c r="J131" s="8" t="s">
        <v>82</v>
      </c>
      <c r="K131" s="8">
        <v>0</v>
      </c>
      <c r="L131" s="8">
        <v>0</v>
      </c>
      <c r="M131" s="23" t="s">
        <v>100</v>
      </c>
      <c r="N131" s="23" t="s">
        <v>100</v>
      </c>
      <c r="O131" s="23" t="s">
        <v>100</v>
      </c>
      <c r="P131" s="8"/>
      <c r="Q131" s="8"/>
      <c r="R131" s="7" t="s">
        <v>83</v>
      </c>
    </row>
    <row r="132" spans="1:18" ht="93">
      <c r="A132" s="6">
        <v>4.4</v>
      </c>
      <c r="B132" s="21" t="s">
        <v>84</v>
      </c>
      <c r="C132" s="8">
        <v>30</v>
      </c>
      <c r="D132" s="8" t="s">
        <v>85</v>
      </c>
      <c r="E132" s="8" t="s">
        <v>29</v>
      </c>
      <c r="F132" s="8" t="s">
        <v>86</v>
      </c>
      <c r="G132" s="8">
        <v>50</v>
      </c>
      <c r="H132" s="15">
        <v>2</v>
      </c>
      <c r="I132" s="8">
        <v>165</v>
      </c>
      <c r="J132" s="8">
        <v>0</v>
      </c>
      <c r="K132" s="3">
        <v>0</v>
      </c>
      <c r="L132" s="8">
        <v>0</v>
      </c>
      <c r="M132" s="23" t="s">
        <v>100</v>
      </c>
      <c r="N132" s="23" t="s">
        <v>100</v>
      </c>
      <c r="O132" s="23" t="s">
        <v>100</v>
      </c>
      <c r="P132" s="8"/>
      <c r="Q132" s="8"/>
      <c r="R132" s="7" t="s">
        <v>87</v>
      </c>
    </row>
    <row r="133" spans="1:18" ht="78">
      <c r="A133" s="6">
        <v>4.5</v>
      </c>
      <c r="B133" s="20" t="s">
        <v>88</v>
      </c>
      <c r="C133" s="8">
        <v>160</v>
      </c>
      <c r="D133" s="8" t="s">
        <v>73</v>
      </c>
      <c r="E133" s="8" t="s">
        <v>29</v>
      </c>
      <c r="F133" s="8" t="s">
        <v>89</v>
      </c>
      <c r="G133" s="8">
        <v>50</v>
      </c>
      <c r="H133" s="15">
        <v>2.8</v>
      </c>
      <c r="I133" s="8">
        <v>258</v>
      </c>
      <c r="J133" s="8" t="s">
        <v>90</v>
      </c>
      <c r="K133" s="134">
        <v>0</v>
      </c>
      <c r="L133" s="8">
        <v>0</v>
      </c>
      <c r="M133" s="23" t="s">
        <v>100</v>
      </c>
      <c r="N133" s="23" t="s">
        <v>100</v>
      </c>
      <c r="O133" s="23" t="s">
        <v>100</v>
      </c>
      <c r="P133" s="8"/>
      <c r="Q133" s="8"/>
      <c r="R133" s="7" t="s">
        <v>76</v>
      </c>
    </row>
    <row r="134" spans="1:18" ht="78">
      <c r="A134" s="6">
        <v>4.6</v>
      </c>
      <c r="B134" s="20" t="s">
        <v>91</v>
      </c>
      <c r="C134" s="8">
        <v>950</v>
      </c>
      <c r="D134" s="8" t="s">
        <v>73</v>
      </c>
      <c r="E134" s="8" t="s">
        <v>29</v>
      </c>
      <c r="F134" s="8" t="s">
        <v>92</v>
      </c>
      <c r="G134" s="8">
        <v>40</v>
      </c>
      <c r="H134" s="15">
        <v>2.8</v>
      </c>
      <c r="I134" s="8">
        <v>235</v>
      </c>
      <c r="J134" s="8" t="s">
        <v>93</v>
      </c>
      <c r="K134" s="3">
        <v>0</v>
      </c>
      <c r="L134" s="8">
        <v>0</v>
      </c>
      <c r="M134" s="23" t="s">
        <v>100</v>
      </c>
      <c r="N134" s="23" t="s">
        <v>100</v>
      </c>
      <c r="O134" s="23" t="s">
        <v>100</v>
      </c>
      <c r="P134" s="8"/>
      <c r="Q134" s="8"/>
      <c r="R134" s="7" t="s">
        <v>76</v>
      </c>
    </row>
    <row r="135" spans="1:18" ht="46.5">
      <c r="A135" s="6">
        <v>4.7</v>
      </c>
      <c r="B135" s="74" t="s">
        <v>288</v>
      </c>
      <c r="C135" s="73">
        <v>7.5</v>
      </c>
      <c r="D135" s="74" t="s">
        <v>289</v>
      </c>
      <c r="E135" s="72" t="s">
        <v>286</v>
      </c>
      <c r="F135" s="73">
        <v>30.8</v>
      </c>
      <c r="G135" s="73">
        <v>22</v>
      </c>
      <c r="H135" s="73">
        <v>2.5</v>
      </c>
      <c r="I135" s="73">
        <v>47</v>
      </c>
      <c r="J135" s="73" t="s">
        <v>638</v>
      </c>
      <c r="K135" s="73">
        <v>0</v>
      </c>
      <c r="L135" s="73">
        <v>0</v>
      </c>
      <c r="M135" s="73" t="s">
        <v>284</v>
      </c>
      <c r="N135" s="73" t="s">
        <v>284</v>
      </c>
      <c r="O135" s="73" t="s">
        <v>284</v>
      </c>
      <c r="P135" s="73" t="s">
        <v>284</v>
      </c>
      <c r="Q135" s="74"/>
      <c r="R135" s="74"/>
    </row>
    <row r="136" spans="1:18" ht="78.75">
      <c r="A136" s="6">
        <v>4.8</v>
      </c>
      <c r="B136" s="82" t="s">
        <v>344</v>
      </c>
      <c r="C136" s="82"/>
      <c r="D136" s="82" t="s">
        <v>345</v>
      </c>
      <c r="E136" s="82" t="s">
        <v>337</v>
      </c>
      <c r="F136" s="82" t="s">
        <v>346</v>
      </c>
      <c r="G136" s="82">
        <v>50</v>
      </c>
      <c r="H136" s="82" t="s">
        <v>339</v>
      </c>
      <c r="I136" s="82">
        <v>110</v>
      </c>
      <c r="J136" s="82">
        <v>0</v>
      </c>
      <c r="K136" s="82">
        <v>0</v>
      </c>
      <c r="L136" s="82">
        <v>0</v>
      </c>
      <c r="M136" s="23" t="s">
        <v>100</v>
      </c>
      <c r="N136" s="23" t="s">
        <v>100</v>
      </c>
      <c r="O136" s="23" t="s">
        <v>100</v>
      </c>
      <c r="P136" s="82" t="s">
        <v>347</v>
      </c>
      <c r="Q136" s="82" t="s">
        <v>348</v>
      </c>
      <c r="R136" s="82" t="s">
        <v>348</v>
      </c>
    </row>
    <row r="137" spans="1:18" ht="66">
      <c r="A137" s="6">
        <v>4.9</v>
      </c>
      <c r="B137" s="82" t="s">
        <v>349</v>
      </c>
      <c r="C137" s="82" t="s">
        <v>350</v>
      </c>
      <c r="D137" s="82" t="s">
        <v>351</v>
      </c>
      <c r="E137" s="82" t="s">
        <v>352</v>
      </c>
      <c r="F137" s="82" t="s">
        <v>353</v>
      </c>
      <c r="G137" s="82">
        <v>18</v>
      </c>
      <c r="H137" s="82" t="s">
        <v>354</v>
      </c>
      <c r="I137" s="82">
        <v>54</v>
      </c>
      <c r="J137" s="82">
        <v>0</v>
      </c>
      <c r="K137" s="82">
        <v>0</v>
      </c>
      <c r="L137" s="82">
        <v>0</v>
      </c>
      <c r="M137" s="23" t="s">
        <v>100</v>
      </c>
      <c r="N137" s="23" t="s">
        <v>100</v>
      </c>
      <c r="O137" s="23" t="s">
        <v>100</v>
      </c>
      <c r="P137" s="82"/>
      <c r="Q137" s="82" t="s">
        <v>355</v>
      </c>
      <c r="R137" s="82" t="s">
        <v>355</v>
      </c>
    </row>
    <row r="138" spans="1:18" ht="52.5">
      <c r="A138" s="122">
        <v>4.1</v>
      </c>
      <c r="B138" s="82" t="s">
        <v>447</v>
      </c>
      <c r="C138" s="82"/>
      <c r="D138" s="82" t="s">
        <v>448</v>
      </c>
      <c r="E138" s="82" t="s">
        <v>443</v>
      </c>
      <c r="F138" s="82" t="s">
        <v>449</v>
      </c>
      <c r="G138" s="82">
        <v>150</v>
      </c>
      <c r="H138" s="82">
        <v>21</v>
      </c>
      <c r="I138" s="82">
        <v>250</v>
      </c>
      <c r="J138" s="82">
        <v>0</v>
      </c>
      <c r="K138" s="82">
        <v>0</v>
      </c>
      <c r="L138" s="82">
        <v>0</v>
      </c>
      <c r="M138" s="23" t="s">
        <v>100</v>
      </c>
      <c r="N138" s="23" t="s">
        <v>100</v>
      </c>
      <c r="O138" s="23" t="s">
        <v>100</v>
      </c>
      <c r="P138" s="82" t="s">
        <v>347</v>
      </c>
      <c r="Q138" s="107"/>
      <c r="R138" s="82" t="s">
        <v>348</v>
      </c>
    </row>
    <row r="139" spans="1:18" ht="93">
      <c r="A139" s="122">
        <v>4.11</v>
      </c>
      <c r="B139" s="109" t="s">
        <v>582</v>
      </c>
      <c r="C139" s="111">
        <v>40</v>
      </c>
      <c r="D139" s="110" t="s">
        <v>583</v>
      </c>
      <c r="E139" s="110" t="s">
        <v>514</v>
      </c>
      <c r="F139" s="112" t="s">
        <v>584</v>
      </c>
      <c r="G139" s="13">
        <v>36</v>
      </c>
      <c r="H139" s="13"/>
      <c r="I139" s="13">
        <v>92</v>
      </c>
      <c r="J139" s="13" t="s">
        <v>585</v>
      </c>
      <c r="K139" s="110" t="s">
        <v>579</v>
      </c>
      <c r="L139" s="13">
        <v>0</v>
      </c>
      <c r="M139" s="23" t="s">
        <v>100</v>
      </c>
      <c r="N139" s="23" t="s">
        <v>100</v>
      </c>
      <c r="O139" s="23" t="s">
        <v>100</v>
      </c>
      <c r="P139" s="13"/>
      <c r="Q139" s="13"/>
      <c r="R139" s="13"/>
    </row>
    <row r="140" spans="1:18" ht="15">
      <c r="A140" s="42" t="s">
        <v>590</v>
      </c>
      <c r="B140" s="509" t="s">
        <v>188</v>
      </c>
      <c r="C140" s="510"/>
      <c r="D140" s="511"/>
      <c r="E140" s="36"/>
      <c r="F140" s="36"/>
      <c r="G140" s="27"/>
      <c r="H140" s="27"/>
      <c r="I140" s="27"/>
      <c r="J140" s="25"/>
      <c r="K140" s="25"/>
      <c r="L140" s="43"/>
      <c r="M140" s="23"/>
      <c r="N140" s="23"/>
      <c r="O140" s="23"/>
      <c r="P140" s="44"/>
      <c r="Q140" s="45"/>
      <c r="R140" s="44"/>
    </row>
    <row r="141" spans="1:18" ht="123.75" customHeight="1">
      <c r="A141" s="22">
        <v>5.1</v>
      </c>
      <c r="B141" s="25" t="s">
        <v>189</v>
      </c>
      <c r="C141" s="25" t="s">
        <v>190</v>
      </c>
      <c r="D141" s="25" t="s">
        <v>191</v>
      </c>
      <c r="E141" s="25" t="s">
        <v>192</v>
      </c>
      <c r="F141" s="28" t="s">
        <v>193</v>
      </c>
      <c r="G141" s="25" t="s">
        <v>194</v>
      </c>
      <c r="H141" s="29" t="s">
        <v>195</v>
      </c>
      <c r="I141" s="25" t="s">
        <v>196</v>
      </c>
      <c r="J141" s="25">
        <v>0</v>
      </c>
      <c r="K141" s="25">
        <v>0</v>
      </c>
      <c r="L141" s="25">
        <v>0</v>
      </c>
      <c r="M141" s="23" t="s">
        <v>100</v>
      </c>
      <c r="N141" s="23" t="s">
        <v>100</v>
      </c>
      <c r="O141" s="23" t="s">
        <v>100</v>
      </c>
      <c r="P141" s="30"/>
      <c r="Q141" s="31"/>
      <c r="R141" s="34"/>
    </row>
    <row r="142" spans="1:18" ht="66">
      <c r="A142" s="27">
        <v>5.2</v>
      </c>
      <c r="B142" s="25" t="s">
        <v>197</v>
      </c>
      <c r="C142" s="25" t="s">
        <v>118</v>
      </c>
      <c r="D142" s="25" t="s">
        <v>198</v>
      </c>
      <c r="E142" s="25" t="s">
        <v>120</v>
      </c>
      <c r="F142" s="28" t="s">
        <v>199</v>
      </c>
      <c r="G142" s="25" t="s">
        <v>200</v>
      </c>
      <c r="H142" s="29" t="s">
        <v>195</v>
      </c>
      <c r="I142" s="25" t="s">
        <v>201</v>
      </c>
      <c r="J142" s="25">
        <v>0</v>
      </c>
      <c r="K142" s="25">
        <v>0</v>
      </c>
      <c r="L142" s="25">
        <v>0</v>
      </c>
      <c r="M142" s="23" t="s">
        <v>100</v>
      </c>
      <c r="N142" s="23" t="s">
        <v>100</v>
      </c>
      <c r="O142" s="23" t="s">
        <v>100</v>
      </c>
      <c r="P142" s="30"/>
      <c r="Q142" s="31"/>
      <c r="R142" s="34"/>
    </row>
    <row r="143" spans="1:18" ht="96">
      <c r="A143" s="22">
        <v>5.3</v>
      </c>
      <c r="B143" s="60" t="s">
        <v>228</v>
      </c>
      <c r="C143" s="61">
        <v>700</v>
      </c>
      <c r="D143" s="62" t="s">
        <v>229</v>
      </c>
      <c r="E143" s="62" t="s">
        <v>230</v>
      </c>
      <c r="F143" s="62" t="s">
        <v>231</v>
      </c>
      <c r="G143" s="57" t="s">
        <v>232</v>
      </c>
      <c r="H143" s="57" t="s">
        <v>205</v>
      </c>
      <c r="I143" s="64">
        <v>160</v>
      </c>
      <c r="J143" s="59" t="s">
        <v>79</v>
      </c>
      <c r="K143" s="64">
        <v>0</v>
      </c>
      <c r="L143" s="65" t="s">
        <v>233</v>
      </c>
      <c r="M143" s="23" t="s">
        <v>100</v>
      </c>
      <c r="N143" s="23" t="s">
        <v>100</v>
      </c>
      <c r="O143" s="23" t="s">
        <v>100</v>
      </c>
      <c r="P143" s="62" t="s">
        <v>234</v>
      </c>
      <c r="Q143" s="63"/>
      <c r="R143" s="62" t="s">
        <v>235</v>
      </c>
    </row>
    <row r="144" spans="1:18" ht="96">
      <c r="A144" s="27">
        <v>5.4</v>
      </c>
      <c r="B144" s="80" t="s">
        <v>310</v>
      </c>
      <c r="C144" s="81">
        <v>310</v>
      </c>
      <c r="D144" s="80" t="s">
        <v>311</v>
      </c>
      <c r="E144" s="81" t="s">
        <v>312</v>
      </c>
      <c r="F144" s="80" t="s">
        <v>313</v>
      </c>
      <c r="G144" s="81">
        <v>36</v>
      </c>
      <c r="H144" s="81">
        <v>2.8</v>
      </c>
      <c r="I144" s="81">
        <v>38</v>
      </c>
      <c r="J144" s="81">
        <v>0</v>
      </c>
      <c r="K144" s="81" t="s">
        <v>59</v>
      </c>
      <c r="L144" s="80" t="s">
        <v>661</v>
      </c>
      <c r="M144" s="23" t="s">
        <v>100</v>
      </c>
      <c r="N144" s="23" t="s">
        <v>100</v>
      </c>
      <c r="O144" s="23" t="s">
        <v>100</v>
      </c>
      <c r="P144" s="81"/>
      <c r="Q144" s="80" t="s">
        <v>314</v>
      </c>
      <c r="R144" s="80" t="s">
        <v>314</v>
      </c>
    </row>
    <row r="145" spans="1:18" ht="123.75">
      <c r="A145" s="22">
        <v>5.5</v>
      </c>
      <c r="B145" s="80" t="s">
        <v>315</v>
      </c>
      <c r="C145" s="81">
        <v>490</v>
      </c>
      <c r="D145" s="80" t="s">
        <v>311</v>
      </c>
      <c r="E145" s="81" t="s">
        <v>312</v>
      </c>
      <c r="F145" s="80" t="s">
        <v>316</v>
      </c>
      <c r="G145" s="81">
        <v>30</v>
      </c>
      <c r="H145" s="81">
        <v>2.7</v>
      </c>
      <c r="I145" s="81">
        <v>32</v>
      </c>
      <c r="J145" s="81">
        <v>0</v>
      </c>
      <c r="K145" s="81">
        <v>0</v>
      </c>
      <c r="L145" s="80" t="s">
        <v>662</v>
      </c>
      <c r="M145" s="23" t="s">
        <v>100</v>
      </c>
      <c r="N145" s="23" t="s">
        <v>100</v>
      </c>
      <c r="O145" s="23" t="s">
        <v>100</v>
      </c>
      <c r="P145" s="81"/>
      <c r="Q145" s="80" t="s">
        <v>317</v>
      </c>
      <c r="R145" s="80" t="s">
        <v>317</v>
      </c>
    </row>
    <row r="146" spans="1:18" ht="105.75" customHeight="1">
      <c r="A146" s="27">
        <v>5.6</v>
      </c>
      <c r="B146" s="80" t="s">
        <v>318</v>
      </c>
      <c r="C146" s="81">
        <v>210</v>
      </c>
      <c r="D146" s="80" t="s">
        <v>311</v>
      </c>
      <c r="E146" s="81" t="s">
        <v>312</v>
      </c>
      <c r="F146" s="80" t="s">
        <v>319</v>
      </c>
      <c r="G146" s="81">
        <v>32</v>
      </c>
      <c r="H146" s="81">
        <v>2.8</v>
      </c>
      <c r="I146" s="81">
        <v>36</v>
      </c>
      <c r="J146" s="81">
        <v>0</v>
      </c>
      <c r="K146" s="81">
        <v>0</v>
      </c>
      <c r="L146" s="80" t="s">
        <v>320</v>
      </c>
      <c r="M146" s="23" t="s">
        <v>100</v>
      </c>
      <c r="N146" s="23" t="s">
        <v>100</v>
      </c>
      <c r="O146" s="23" t="s">
        <v>100</v>
      </c>
      <c r="P146" s="81"/>
      <c r="Q146" s="80" t="s">
        <v>321</v>
      </c>
      <c r="R146" s="80" t="s">
        <v>321</v>
      </c>
    </row>
    <row r="147" spans="1:18" ht="15" customHeight="1">
      <c r="A147" s="22">
        <v>5.7</v>
      </c>
      <c r="B147" s="80" t="s">
        <v>322</v>
      </c>
      <c r="C147" s="81">
        <v>250</v>
      </c>
      <c r="D147" s="80" t="s">
        <v>311</v>
      </c>
      <c r="E147" s="81" t="s">
        <v>312</v>
      </c>
      <c r="F147" s="80" t="s">
        <v>323</v>
      </c>
      <c r="G147" s="81">
        <v>25</v>
      </c>
      <c r="H147" s="81">
        <v>2.5</v>
      </c>
      <c r="I147" s="81">
        <v>26</v>
      </c>
      <c r="J147" s="81">
        <v>0</v>
      </c>
      <c r="K147" s="81">
        <v>0</v>
      </c>
      <c r="L147" s="80" t="s">
        <v>324</v>
      </c>
      <c r="M147" s="23" t="s">
        <v>100</v>
      </c>
      <c r="N147" s="23" t="s">
        <v>100</v>
      </c>
      <c r="O147" s="23" t="s">
        <v>100</v>
      </c>
      <c r="P147" s="81"/>
      <c r="Q147" s="80" t="s">
        <v>317</v>
      </c>
      <c r="R147" s="80" t="s">
        <v>317</v>
      </c>
    </row>
    <row r="148" spans="1:18" ht="123.75">
      <c r="A148" s="27">
        <v>5.8</v>
      </c>
      <c r="B148" s="80" t="s">
        <v>325</v>
      </c>
      <c r="C148" s="81">
        <v>320</v>
      </c>
      <c r="D148" s="80" t="s">
        <v>311</v>
      </c>
      <c r="E148" s="81" t="s">
        <v>312</v>
      </c>
      <c r="F148" s="80" t="s">
        <v>326</v>
      </c>
      <c r="G148" s="81">
        <v>35</v>
      </c>
      <c r="H148" s="81">
        <v>2.6</v>
      </c>
      <c r="I148" s="81">
        <v>35</v>
      </c>
      <c r="J148" s="81">
        <v>0</v>
      </c>
      <c r="K148" s="81" t="s">
        <v>59</v>
      </c>
      <c r="L148" s="80" t="s">
        <v>663</v>
      </c>
      <c r="M148" s="23" t="s">
        <v>100</v>
      </c>
      <c r="N148" s="23" t="s">
        <v>100</v>
      </c>
      <c r="O148" s="23" t="s">
        <v>100</v>
      </c>
      <c r="P148" s="81"/>
      <c r="Q148" s="80" t="s">
        <v>317</v>
      </c>
      <c r="R148" s="80" t="s">
        <v>317</v>
      </c>
    </row>
    <row r="149" spans="1:18" ht="69">
      <c r="A149" s="27">
        <v>5.9</v>
      </c>
      <c r="B149" s="80" t="s">
        <v>737</v>
      </c>
      <c r="C149" s="81">
        <v>19.5</v>
      </c>
      <c r="D149" s="80" t="s">
        <v>739</v>
      </c>
      <c r="E149" s="81" t="s">
        <v>738</v>
      </c>
      <c r="F149" s="80" t="s">
        <v>740</v>
      </c>
      <c r="G149" s="81">
        <v>36</v>
      </c>
      <c r="H149" s="81">
        <v>3</v>
      </c>
      <c r="I149" s="81" t="s">
        <v>741</v>
      </c>
      <c r="J149" s="81"/>
      <c r="K149" s="81"/>
      <c r="L149" s="80"/>
      <c r="M149" s="23"/>
      <c r="N149" s="23"/>
      <c r="O149" s="23"/>
      <c r="P149" s="81"/>
      <c r="Q149" s="80"/>
      <c r="R149" s="80"/>
    </row>
    <row r="150" spans="1:18" ht="69">
      <c r="A150" s="118">
        <v>5.1</v>
      </c>
      <c r="B150" s="80" t="s">
        <v>737</v>
      </c>
      <c r="C150" s="81">
        <v>45</v>
      </c>
      <c r="D150" s="80" t="s">
        <v>739</v>
      </c>
      <c r="E150" s="81" t="s">
        <v>742</v>
      </c>
      <c r="F150" s="80" t="s">
        <v>743</v>
      </c>
      <c r="G150" s="81">
        <v>36</v>
      </c>
      <c r="H150" s="81">
        <v>3</v>
      </c>
      <c r="I150" s="81" t="s">
        <v>744</v>
      </c>
      <c r="J150" s="81"/>
      <c r="K150" s="81"/>
      <c r="L150" s="80"/>
      <c r="M150" s="23"/>
      <c r="N150" s="23"/>
      <c r="O150" s="23"/>
      <c r="P150" s="81"/>
      <c r="Q150" s="80"/>
      <c r="R150" s="80"/>
    </row>
    <row r="151" spans="1:18" ht="15">
      <c r="A151" s="169"/>
      <c r="B151" s="153"/>
      <c r="C151" s="154"/>
      <c r="D151" s="153"/>
      <c r="E151" s="154"/>
      <c r="F151" s="153"/>
      <c r="G151" s="154"/>
      <c r="H151" s="154"/>
      <c r="I151" s="154"/>
      <c r="J151" s="154"/>
      <c r="K151" s="154"/>
      <c r="L151" s="153"/>
      <c r="M151" s="155"/>
      <c r="N151" s="155"/>
      <c r="O151" s="155"/>
      <c r="P151" s="154"/>
      <c r="Q151" s="153"/>
      <c r="R151" s="153"/>
    </row>
    <row r="152" spans="3:6" ht="15">
      <c r="C152" s="4">
        <v>56</v>
      </c>
      <c r="D152" s="158" t="s">
        <v>664</v>
      </c>
      <c r="E152" s="156"/>
      <c r="F152" s="156"/>
    </row>
    <row r="153" spans="3:6" ht="15">
      <c r="C153" s="152">
        <v>40</v>
      </c>
      <c r="D153" s="157" t="s">
        <v>586</v>
      </c>
      <c r="E153" s="156"/>
      <c r="F153" s="156"/>
    </row>
    <row r="154" spans="3:6" ht="15">
      <c r="C154" s="152">
        <v>23</v>
      </c>
      <c r="D154" s="157" t="s">
        <v>587</v>
      </c>
      <c r="E154" s="156"/>
      <c r="F154" s="156"/>
    </row>
    <row r="155" spans="3:6" ht="15">
      <c r="C155" s="152">
        <v>11</v>
      </c>
      <c r="D155" s="157" t="s">
        <v>589</v>
      </c>
      <c r="E155" s="156"/>
      <c r="F155" s="156"/>
    </row>
    <row r="156" spans="3:6" ht="15">
      <c r="C156" s="152">
        <v>10</v>
      </c>
      <c r="D156" s="508" t="s">
        <v>665</v>
      </c>
      <c r="E156" s="508"/>
      <c r="F156" s="508"/>
    </row>
    <row r="157" spans="2:3" ht="15">
      <c r="B157" s="159" t="s">
        <v>666</v>
      </c>
      <c r="C157" s="160">
        <f>SUM(C152:C156)</f>
        <v>140</v>
      </c>
    </row>
  </sheetData>
  <sheetProtection/>
  <mergeCells count="17">
    <mergeCell ref="D156:F156"/>
    <mergeCell ref="B140:D140"/>
    <mergeCell ref="A1:R1"/>
    <mergeCell ref="I2:I3"/>
    <mergeCell ref="P2:P3"/>
    <mergeCell ref="Q2:Q3"/>
    <mergeCell ref="R2:R3"/>
    <mergeCell ref="G2:H2"/>
    <mergeCell ref="J2:L2"/>
    <mergeCell ref="A2:A3"/>
    <mergeCell ref="B5:D5"/>
    <mergeCell ref="M2:M3"/>
    <mergeCell ref="B2:B3"/>
    <mergeCell ref="E2:F2"/>
    <mergeCell ref="N2:O2"/>
    <mergeCell ref="C2:C3"/>
    <mergeCell ref="D2:D3"/>
  </mergeCells>
  <printOptions horizontalCentered="1"/>
  <pageMargins left="0.7" right="0.7" top="0.5" bottom="0.5" header="0.3" footer="0.3"/>
  <pageSetup horizontalDpi="600" verticalDpi="600" orientation="landscape" paperSize="8" r:id="rId1"/>
  <ignoredErrors>
    <ignoredError sqref="C157" formulaRange="1"/>
  </ignoredErrors>
</worksheet>
</file>

<file path=xl/worksheets/sheet2.xml><?xml version="1.0" encoding="utf-8"?>
<worksheet xmlns="http://schemas.openxmlformats.org/spreadsheetml/2006/main" xmlns:r="http://schemas.openxmlformats.org/officeDocument/2006/relationships">
  <sheetPr>
    <tabColor rgb="FF00B050"/>
  </sheetPr>
  <dimension ref="A1:R157"/>
  <sheetViews>
    <sheetView zoomScale="80" zoomScaleNormal="80" zoomScalePageLayoutView="0" workbookViewId="0" topLeftCell="A1">
      <pane ySplit="3576" topLeftCell="A101" activePane="bottomLeft" state="split"/>
      <selection pane="topLeft" activeCell="E3" sqref="E1:E16384"/>
      <selection pane="bottomLeft" activeCell="A103" sqref="A103:IV103"/>
    </sheetView>
  </sheetViews>
  <sheetFormatPr defaultColWidth="9.00390625" defaultRowHeight="15.75"/>
  <cols>
    <col min="1" max="1" width="4.50390625" style="277" customWidth="1"/>
    <col min="2" max="2" width="15.25390625" style="277" customWidth="1"/>
    <col min="3" max="3" width="8.625" style="277" customWidth="1"/>
    <col min="4" max="4" width="17.25390625" style="277" customWidth="1"/>
    <col min="5" max="5" width="12.75390625" style="306" customWidth="1"/>
    <col min="6" max="7" width="9.00390625" style="277" customWidth="1"/>
    <col min="8" max="8" width="10.125" style="277" customWidth="1"/>
    <col min="9" max="9" width="8.875" style="277" customWidth="1"/>
    <col min="10" max="10" width="11.50390625" style="277" customWidth="1"/>
    <col min="11" max="11" width="9.625" style="277" customWidth="1"/>
    <col min="12" max="12" width="13.125" style="277" customWidth="1"/>
    <col min="13" max="13" width="7.75390625" style="277" customWidth="1"/>
    <col min="14" max="14" width="8.125" style="277" customWidth="1"/>
    <col min="15" max="15" width="9.875" style="277" customWidth="1"/>
    <col min="16" max="16" width="10.875" style="277" customWidth="1"/>
    <col min="17" max="17" width="11.375" style="277" customWidth="1"/>
    <col min="18" max="18" width="13.875" style="277" customWidth="1"/>
    <col min="19" max="16384" width="9.00390625" style="277" customWidth="1"/>
  </cols>
  <sheetData>
    <row r="1" spans="1:18" ht="39.75" customHeight="1">
      <c r="A1" s="512" t="s">
        <v>1189</v>
      </c>
      <c r="B1" s="513"/>
      <c r="C1" s="513"/>
      <c r="D1" s="513"/>
      <c r="E1" s="513"/>
      <c r="F1" s="513"/>
      <c r="G1" s="513"/>
      <c r="H1" s="513"/>
      <c r="I1" s="513"/>
      <c r="J1" s="513"/>
      <c r="K1" s="513"/>
      <c r="L1" s="513"/>
      <c r="M1" s="513"/>
      <c r="N1" s="513"/>
      <c r="O1" s="513"/>
      <c r="P1" s="513"/>
      <c r="Q1" s="513"/>
      <c r="R1" s="513"/>
    </row>
    <row r="2" spans="1:18" ht="36.75" customHeight="1">
      <c r="A2" s="504" t="s">
        <v>0</v>
      </c>
      <c r="B2" s="504" t="s">
        <v>1192</v>
      </c>
      <c r="C2" s="504" t="s">
        <v>1196</v>
      </c>
      <c r="D2" s="504" t="s">
        <v>1197</v>
      </c>
      <c r="E2" s="506" t="s">
        <v>1</v>
      </c>
      <c r="F2" s="507"/>
      <c r="G2" s="514" t="s">
        <v>1191</v>
      </c>
      <c r="H2" s="514"/>
      <c r="I2" s="504" t="s">
        <v>24</v>
      </c>
      <c r="J2" s="515" t="s">
        <v>12</v>
      </c>
      <c r="K2" s="516"/>
      <c r="L2" s="517"/>
      <c r="M2" s="502" t="s">
        <v>25</v>
      </c>
      <c r="N2" s="506" t="s">
        <v>2</v>
      </c>
      <c r="O2" s="507"/>
      <c r="P2" s="504" t="s">
        <v>1193</v>
      </c>
      <c r="Q2" s="504" t="s">
        <v>1195</v>
      </c>
      <c r="R2" s="504" t="s">
        <v>13</v>
      </c>
    </row>
    <row r="3" spans="1:18" ht="108.75" customHeight="1">
      <c r="A3" s="505"/>
      <c r="B3" s="505"/>
      <c r="C3" s="505"/>
      <c r="D3" s="505"/>
      <c r="E3" s="2" t="s">
        <v>746</v>
      </c>
      <c r="F3" s="2" t="s">
        <v>1200</v>
      </c>
      <c r="G3" s="2" t="s">
        <v>1194</v>
      </c>
      <c r="H3" s="1" t="s">
        <v>1198</v>
      </c>
      <c r="I3" s="505"/>
      <c r="J3" s="5" t="s">
        <v>21</v>
      </c>
      <c r="K3" s="276" t="s">
        <v>22</v>
      </c>
      <c r="L3" s="5" t="s">
        <v>23</v>
      </c>
      <c r="M3" s="503"/>
      <c r="N3" s="2" t="s">
        <v>6</v>
      </c>
      <c r="O3" s="2" t="s">
        <v>7</v>
      </c>
      <c r="P3" s="505"/>
      <c r="Q3" s="505"/>
      <c r="R3" s="505"/>
    </row>
    <row r="4" spans="1:18" s="161" customFormat="1" ht="15">
      <c r="A4" s="3">
        <v>1</v>
      </c>
      <c r="B4" s="3">
        <v>2</v>
      </c>
      <c r="C4" s="3">
        <v>3</v>
      </c>
      <c r="D4" s="3">
        <v>4</v>
      </c>
      <c r="E4" s="3">
        <v>5</v>
      </c>
      <c r="F4" s="3">
        <v>6</v>
      </c>
      <c r="G4" s="3">
        <v>7</v>
      </c>
      <c r="H4" s="3">
        <v>8</v>
      </c>
      <c r="I4" s="3">
        <v>9</v>
      </c>
      <c r="J4" s="3">
        <v>10</v>
      </c>
      <c r="K4" s="3">
        <v>11</v>
      </c>
      <c r="L4" s="3">
        <v>12</v>
      </c>
      <c r="M4" s="3">
        <v>13</v>
      </c>
      <c r="N4" s="3">
        <v>14</v>
      </c>
      <c r="O4" s="3">
        <v>15</v>
      </c>
      <c r="P4" s="3">
        <v>16</v>
      </c>
      <c r="Q4" s="3">
        <v>16</v>
      </c>
      <c r="R4" s="3">
        <v>17</v>
      </c>
    </row>
    <row r="5" spans="1:18" ht="21.75" customHeight="1">
      <c r="A5" s="2" t="s">
        <v>94</v>
      </c>
      <c r="B5" s="500" t="s">
        <v>1201</v>
      </c>
      <c r="C5" s="501"/>
      <c r="D5" s="501"/>
      <c r="E5" s="123"/>
      <c r="F5" s="123"/>
      <c r="G5" s="123"/>
      <c r="H5" s="123"/>
      <c r="I5" s="123"/>
      <c r="J5" s="123"/>
      <c r="K5" s="123"/>
      <c r="L5" s="123"/>
      <c r="M5" s="123"/>
      <c r="N5" s="123"/>
      <c r="O5" s="123"/>
      <c r="P5" s="123"/>
      <c r="Q5" s="123"/>
      <c r="R5" s="124"/>
    </row>
    <row r="6" spans="1:18" ht="140.25">
      <c r="A6" s="6">
        <v>1.1</v>
      </c>
      <c r="B6" s="7" t="s">
        <v>667</v>
      </c>
      <c r="C6" s="8">
        <v>225</v>
      </c>
      <c r="D6" s="8" t="s">
        <v>668</v>
      </c>
      <c r="E6" s="8" t="s">
        <v>48</v>
      </c>
      <c r="F6" s="6" t="s">
        <v>669</v>
      </c>
      <c r="G6" s="6">
        <v>40</v>
      </c>
      <c r="H6" s="6">
        <v>18</v>
      </c>
      <c r="I6" s="8">
        <v>210</v>
      </c>
      <c r="J6" s="11" t="s">
        <v>686</v>
      </c>
      <c r="K6" s="161" t="s">
        <v>687</v>
      </c>
      <c r="L6" s="10" t="s">
        <v>688</v>
      </c>
      <c r="M6" s="11">
        <v>1.5</v>
      </c>
      <c r="N6" s="6" t="s">
        <v>219</v>
      </c>
      <c r="O6" s="8"/>
      <c r="P6" s="7" t="s">
        <v>670</v>
      </c>
      <c r="Q6" s="12"/>
      <c r="R6" s="8" t="s">
        <v>671</v>
      </c>
    </row>
    <row r="7" spans="1:18" ht="93">
      <c r="A7" s="6">
        <v>1.2</v>
      </c>
      <c r="B7" s="8" t="s">
        <v>672</v>
      </c>
      <c r="C7" s="8">
        <v>200</v>
      </c>
      <c r="D7" s="8" t="s">
        <v>673</v>
      </c>
      <c r="E7" s="8" t="s">
        <v>674</v>
      </c>
      <c r="F7" s="13" t="s">
        <v>675</v>
      </c>
      <c r="G7" s="13">
        <v>20</v>
      </c>
      <c r="H7" s="13">
        <v>2.4</v>
      </c>
      <c r="I7" s="13">
        <v>70</v>
      </c>
      <c r="J7" s="11" t="s">
        <v>684</v>
      </c>
      <c r="K7" s="11" t="s">
        <v>605</v>
      </c>
      <c r="L7" s="11" t="s">
        <v>685</v>
      </c>
      <c r="M7" s="13">
        <v>3</v>
      </c>
      <c r="N7" s="13" t="s">
        <v>414</v>
      </c>
      <c r="O7" s="13" t="s">
        <v>225</v>
      </c>
      <c r="P7" s="7" t="s">
        <v>676</v>
      </c>
      <c r="Q7" s="13"/>
      <c r="R7" s="13"/>
    </row>
    <row r="8" spans="1:18" ht="116.25" customHeight="1">
      <c r="A8" s="6">
        <v>1.3</v>
      </c>
      <c r="B8" s="8" t="s">
        <v>677</v>
      </c>
      <c r="C8" s="8">
        <v>200</v>
      </c>
      <c r="D8" s="8" t="s">
        <v>678</v>
      </c>
      <c r="E8" s="8" t="s">
        <v>680</v>
      </c>
      <c r="F8" s="13" t="s">
        <v>679</v>
      </c>
      <c r="G8" s="13">
        <v>20</v>
      </c>
      <c r="H8" s="13">
        <v>3</v>
      </c>
      <c r="I8" s="13">
        <v>67</v>
      </c>
      <c r="J8" s="11" t="s">
        <v>79</v>
      </c>
      <c r="K8" s="11" t="s">
        <v>598</v>
      </c>
      <c r="L8" s="11" t="s">
        <v>681</v>
      </c>
      <c r="M8" s="13">
        <v>3.5</v>
      </c>
      <c r="N8" s="149" t="s">
        <v>683</v>
      </c>
      <c r="O8" s="149" t="s">
        <v>225</v>
      </c>
      <c r="P8" s="8" t="s">
        <v>682</v>
      </c>
      <c r="Q8" s="13"/>
      <c r="R8" s="13"/>
    </row>
    <row r="9" spans="1:18" ht="151.5" customHeight="1">
      <c r="A9" s="6">
        <v>1.4</v>
      </c>
      <c r="B9" s="7" t="s">
        <v>27</v>
      </c>
      <c r="C9" s="8">
        <v>400</v>
      </c>
      <c r="D9" s="7" t="s">
        <v>28</v>
      </c>
      <c r="E9" s="8" t="s">
        <v>29</v>
      </c>
      <c r="F9" s="14" t="s">
        <v>30</v>
      </c>
      <c r="G9" s="6">
        <v>40</v>
      </c>
      <c r="H9" s="6" t="s">
        <v>31</v>
      </c>
      <c r="I9" s="8">
        <v>332</v>
      </c>
      <c r="J9" s="11" t="s">
        <v>591</v>
      </c>
      <c r="K9" s="11" t="s">
        <v>592</v>
      </c>
      <c r="L9" s="11" t="s">
        <v>593</v>
      </c>
      <c r="M9" s="11">
        <v>5.5</v>
      </c>
      <c r="N9" s="6" t="s">
        <v>35</v>
      </c>
      <c r="O9" s="8" t="s">
        <v>8</v>
      </c>
      <c r="P9" s="8" t="s">
        <v>9</v>
      </c>
      <c r="Q9" s="6"/>
      <c r="R9" s="8"/>
    </row>
    <row r="10" spans="1:18" ht="159.75" customHeight="1">
      <c r="A10" s="128">
        <v>1.5</v>
      </c>
      <c r="B10" s="7" t="s">
        <v>36</v>
      </c>
      <c r="C10" s="8">
        <v>500</v>
      </c>
      <c r="D10" s="7" t="s">
        <v>719</v>
      </c>
      <c r="E10" s="8" t="s">
        <v>29</v>
      </c>
      <c r="F10" s="6" t="s">
        <v>37</v>
      </c>
      <c r="G10" s="6">
        <v>50</v>
      </c>
      <c r="H10" s="6">
        <v>2.8</v>
      </c>
      <c r="I10" s="8">
        <v>245</v>
      </c>
      <c r="J10" s="11" t="s">
        <v>595</v>
      </c>
      <c r="K10" s="11" t="s">
        <v>596</v>
      </c>
      <c r="L10" s="11" t="s">
        <v>593</v>
      </c>
      <c r="M10" s="164">
        <v>6.5</v>
      </c>
      <c r="N10" s="96" t="s">
        <v>455</v>
      </c>
      <c r="O10" s="96" t="s">
        <v>455</v>
      </c>
      <c r="P10" s="8" t="s">
        <v>38</v>
      </c>
      <c r="Q10" s="6"/>
      <c r="R10" s="8"/>
    </row>
    <row r="11" spans="1:18" ht="18" customHeight="1" hidden="1">
      <c r="A11" s="27">
        <v>1.4</v>
      </c>
      <c r="B11" s="7" t="s">
        <v>39</v>
      </c>
      <c r="C11" s="8">
        <v>400</v>
      </c>
      <c r="D11" s="7" t="s">
        <v>40</v>
      </c>
      <c r="E11" s="8" t="s">
        <v>41</v>
      </c>
      <c r="F11" s="6" t="s">
        <v>42</v>
      </c>
      <c r="G11" s="6">
        <v>40</v>
      </c>
      <c r="H11" s="6" t="s">
        <v>31</v>
      </c>
      <c r="I11" s="8">
        <v>265</v>
      </c>
      <c r="J11" s="11" t="s">
        <v>32</v>
      </c>
      <c r="K11" s="11" t="s">
        <v>33</v>
      </c>
      <c r="L11" s="11" t="s">
        <v>34</v>
      </c>
      <c r="M11" s="11">
        <v>6.5</v>
      </c>
      <c r="N11" s="6" t="s">
        <v>43</v>
      </c>
      <c r="O11" s="8" t="s">
        <v>44</v>
      </c>
      <c r="P11" s="8" t="s">
        <v>45</v>
      </c>
      <c r="Q11" s="6" t="s">
        <v>46</v>
      </c>
      <c r="R11" s="8"/>
    </row>
    <row r="12" spans="1:18" ht="150" customHeight="1">
      <c r="A12" s="22">
        <v>1.6</v>
      </c>
      <c r="B12" s="7" t="s">
        <v>47</v>
      </c>
      <c r="C12" s="8">
        <v>300</v>
      </c>
      <c r="D12" s="7" t="s">
        <v>40</v>
      </c>
      <c r="E12" s="8" t="s">
        <v>48</v>
      </c>
      <c r="F12" s="6" t="s">
        <v>49</v>
      </c>
      <c r="G12" s="6">
        <v>20</v>
      </c>
      <c r="H12" s="6" t="s">
        <v>50</v>
      </c>
      <c r="I12" s="8">
        <v>196</v>
      </c>
      <c r="J12" s="11" t="s">
        <v>595</v>
      </c>
      <c r="K12" s="11" t="s">
        <v>592</v>
      </c>
      <c r="L12" s="11" t="s">
        <v>597</v>
      </c>
      <c r="M12" s="15">
        <v>3</v>
      </c>
      <c r="N12" s="6" t="s">
        <v>14</v>
      </c>
      <c r="O12" s="8" t="s">
        <v>51</v>
      </c>
      <c r="P12" s="16" t="s">
        <v>52</v>
      </c>
      <c r="Q12" s="17"/>
      <c r="R12" s="8"/>
    </row>
    <row r="13" spans="1:18" ht="99" customHeight="1">
      <c r="A13" s="128">
        <v>1.7</v>
      </c>
      <c r="B13" s="129" t="s">
        <v>96</v>
      </c>
      <c r="C13" s="129">
        <v>200</v>
      </c>
      <c r="D13" s="130" t="s">
        <v>97</v>
      </c>
      <c r="E13" s="130" t="s">
        <v>98</v>
      </c>
      <c r="F13" s="129" t="s">
        <v>99</v>
      </c>
      <c r="G13" s="129">
        <v>30</v>
      </c>
      <c r="H13" s="129">
        <v>4</v>
      </c>
      <c r="I13" s="129">
        <v>70</v>
      </c>
      <c r="J13" s="129">
        <v>0</v>
      </c>
      <c r="K13" s="129" t="s">
        <v>598</v>
      </c>
      <c r="L13" s="278" t="s">
        <v>599</v>
      </c>
      <c r="M13" s="129">
        <v>5</v>
      </c>
      <c r="N13" s="129">
        <v>0</v>
      </c>
      <c r="O13" s="129" t="s">
        <v>100</v>
      </c>
      <c r="P13" s="130" t="s">
        <v>101</v>
      </c>
      <c r="Q13" s="133"/>
      <c r="R13" s="134"/>
    </row>
    <row r="14" spans="1:18" ht="91.5" customHeight="1">
      <c r="A14" s="22">
        <v>1.8</v>
      </c>
      <c r="B14" s="23" t="s">
        <v>102</v>
      </c>
      <c r="C14" s="23">
        <v>400</v>
      </c>
      <c r="D14" s="23" t="s">
        <v>103</v>
      </c>
      <c r="E14" s="24" t="s">
        <v>98</v>
      </c>
      <c r="F14" s="23" t="s">
        <v>104</v>
      </c>
      <c r="G14" s="23">
        <v>16</v>
      </c>
      <c r="H14" s="23">
        <v>3.5</v>
      </c>
      <c r="I14" s="23">
        <v>50</v>
      </c>
      <c r="J14" s="25" t="s">
        <v>79</v>
      </c>
      <c r="K14" s="23" t="s">
        <v>598</v>
      </c>
      <c r="L14" s="25" t="s">
        <v>599</v>
      </c>
      <c r="M14" s="23">
        <v>2</v>
      </c>
      <c r="N14" s="23">
        <v>0</v>
      </c>
      <c r="O14" s="23" t="s">
        <v>100</v>
      </c>
      <c r="P14" s="24" t="s">
        <v>105</v>
      </c>
      <c r="Q14" s="27"/>
      <c r="R14" s="27"/>
    </row>
    <row r="15" spans="1:18" ht="78.75">
      <c r="A15" s="22">
        <v>1.9</v>
      </c>
      <c r="B15" s="135" t="s">
        <v>106</v>
      </c>
      <c r="C15" s="25">
        <v>400</v>
      </c>
      <c r="D15" s="25" t="s">
        <v>107</v>
      </c>
      <c r="E15" s="25" t="s">
        <v>108</v>
      </c>
      <c r="F15" s="28" t="s">
        <v>109</v>
      </c>
      <c r="G15" s="25" t="s">
        <v>110</v>
      </c>
      <c r="H15" s="29" t="s">
        <v>111</v>
      </c>
      <c r="I15" s="25" t="s">
        <v>112</v>
      </c>
      <c r="J15" s="25" t="s">
        <v>70</v>
      </c>
      <c r="K15" s="23" t="s">
        <v>598</v>
      </c>
      <c r="L15" s="25" t="s">
        <v>600</v>
      </c>
      <c r="M15" s="25" t="s">
        <v>1199</v>
      </c>
      <c r="N15" s="25" t="s">
        <v>14</v>
      </c>
      <c r="O15" s="25" t="s">
        <v>115</v>
      </c>
      <c r="P15" s="25" t="s">
        <v>116</v>
      </c>
      <c r="Q15" s="279"/>
      <c r="R15" s="280"/>
    </row>
    <row r="16" spans="1:18" ht="114.75" customHeight="1">
      <c r="A16" s="170">
        <v>1.1</v>
      </c>
      <c r="B16" s="25" t="s">
        <v>117</v>
      </c>
      <c r="C16" s="25">
        <v>200</v>
      </c>
      <c r="D16" s="25" t="s">
        <v>119</v>
      </c>
      <c r="E16" s="25" t="s">
        <v>120</v>
      </c>
      <c r="F16" s="28" t="s">
        <v>121</v>
      </c>
      <c r="G16" s="25" t="s">
        <v>122</v>
      </c>
      <c r="H16" s="29" t="s">
        <v>123</v>
      </c>
      <c r="I16" s="25" t="s">
        <v>124</v>
      </c>
      <c r="J16" s="25" t="s">
        <v>79</v>
      </c>
      <c r="K16" s="25" t="s">
        <v>598</v>
      </c>
      <c r="L16" s="25" t="s">
        <v>599</v>
      </c>
      <c r="M16" s="23">
        <v>3.6</v>
      </c>
      <c r="N16" s="27" t="s">
        <v>125</v>
      </c>
      <c r="O16" s="27" t="s">
        <v>8</v>
      </c>
      <c r="P16" s="25"/>
      <c r="Q16" s="281"/>
      <c r="R16" s="282"/>
    </row>
    <row r="17" spans="1:18" ht="91.5" customHeight="1">
      <c r="A17" s="22">
        <v>1.11</v>
      </c>
      <c r="B17" s="25" t="s">
        <v>126</v>
      </c>
      <c r="C17" s="25">
        <v>200</v>
      </c>
      <c r="D17" s="25" t="s">
        <v>127</v>
      </c>
      <c r="E17" s="25" t="s">
        <v>128</v>
      </c>
      <c r="F17" s="28" t="s">
        <v>129</v>
      </c>
      <c r="G17" s="25" t="s">
        <v>130</v>
      </c>
      <c r="H17" s="29" t="s">
        <v>131</v>
      </c>
      <c r="I17" s="25" t="s">
        <v>124</v>
      </c>
      <c r="J17" s="25">
        <v>0</v>
      </c>
      <c r="K17" s="25" t="s">
        <v>598</v>
      </c>
      <c r="L17" s="25" t="s">
        <v>599</v>
      </c>
      <c r="M17" s="23">
        <v>2.6</v>
      </c>
      <c r="N17" s="27" t="s">
        <v>125</v>
      </c>
      <c r="O17" s="27" t="s">
        <v>8</v>
      </c>
      <c r="P17" s="25"/>
      <c r="Q17" s="25"/>
      <c r="R17" s="282"/>
    </row>
    <row r="18" spans="1:18" ht="48" customHeight="1">
      <c r="A18" s="119">
        <v>1.12</v>
      </c>
      <c r="B18" s="25" t="s">
        <v>132</v>
      </c>
      <c r="C18" s="27">
        <v>300</v>
      </c>
      <c r="D18" s="36" t="s">
        <v>133</v>
      </c>
      <c r="E18" s="36" t="s">
        <v>134</v>
      </c>
      <c r="F18" s="27" t="s">
        <v>135</v>
      </c>
      <c r="G18" s="27">
        <v>36</v>
      </c>
      <c r="H18" s="27" t="s">
        <v>136</v>
      </c>
      <c r="I18" s="27">
        <v>55</v>
      </c>
      <c r="J18" s="25">
        <v>0</v>
      </c>
      <c r="K18" s="25">
        <v>0</v>
      </c>
      <c r="L18" s="36" t="s">
        <v>601</v>
      </c>
      <c r="M18" s="27" t="s">
        <v>137</v>
      </c>
      <c r="N18" s="27" t="s">
        <v>125</v>
      </c>
      <c r="O18" s="36" t="s">
        <v>15</v>
      </c>
      <c r="P18" s="36" t="s">
        <v>138</v>
      </c>
      <c r="Q18" s="283"/>
      <c r="R18" s="36" t="s">
        <v>139</v>
      </c>
    </row>
    <row r="19" spans="1:18" ht="55.5" customHeight="1">
      <c r="A19" s="22">
        <v>1.13</v>
      </c>
      <c r="B19" s="37" t="s">
        <v>140</v>
      </c>
      <c r="C19" s="27">
        <v>310</v>
      </c>
      <c r="D19" s="36" t="s">
        <v>141</v>
      </c>
      <c r="E19" s="36" t="s">
        <v>134</v>
      </c>
      <c r="F19" s="27" t="s">
        <v>142</v>
      </c>
      <c r="G19" s="27">
        <v>36</v>
      </c>
      <c r="H19" s="27" t="s">
        <v>143</v>
      </c>
      <c r="I19" s="27">
        <v>50</v>
      </c>
      <c r="J19" s="36" t="s">
        <v>79</v>
      </c>
      <c r="K19" s="25">
        <v>0</v>
      </c>
      <c r="L19" s="25">
        <v>0</v>
      </c>
      <c r="M19" s="27" t="s">
        <v>144</v>
      </c>
      <c r="N19" s="27" t="s">
        <v>125</v>
      </c>
      <c r="O19" s="27" t="s">
        <v>8</v>
      </c>
      <c r="P19" s="36" t="s">
        <v>145</v>
      </c>
      <c r="Q19" s="27"/>
      <c r="R19" s="282"/>
    </row>
    <row r="20" spans="1:18" ht="93.75" customHeight="1">
      <c r="A20" s="119">
        <v>1.14</v>
      </c>
      <c r="B20" s="36" t="s">
        <v>146</v>
      </c>
      <c r="C20" s="27">
        <v>200</v>
      </c>
      <c r="D20" s="36" t="s">
        <v>119</v>
      </c>
      <c r="E20" s="36" t="s">
        <v>147</v>
      </c>
      <c r="F20" s="27" t="s">
        <v>148</v>
      </c>
      <c r="G20" s="27">
        <v>20</v>
      </c>
      <c r="H20" s="36">
        <v>3</v>
      </c>
      <c r="I20" s="36">
        <v>52</v>
      </c>
      <c r="J20" s="25">
        <v>0</v>
      </c>
      <c r="K20" s="38" t="s">
        <v>598</v>
      </c>
      <c r="L20" s="25" t="s">
        <v>602</v>
      </c>
      <c r="M20" s="36">
        <v>4</v>
      </c>
      <c r="N20" s="36" t="s">
        <v>14</v>
      </c>
      <c r="O20" s="36" t="s">
        <v>8</v>
      </c>
      <c r="P20" s="36" t="s">
        <v>149</v>
      </c>
      <c r="Q20" s="27"/>
      <c r="R20" s="282"/>
    </row>
    <row r="21" spans="1:18" ht="103.5" customHeight="1">
      <c r="A21" s="119">
        <v>1.15</v>
      </c>
      <c r="B21" s="36" t="s">
        <v>150</v>
      </c>
      <c r="C21" s="36">
        <v>200</v>
      </c>
      <c r="D21" s="36" t="s">
        <v>603</v>
      </c>
      <c r="E21" s="36" t="s">
        <v>151</v>
      </c>
      <c r="F21" s="36" t="s">
        <v>152</v>
      </c>
      <c r="G21" s="36">
        <v>30</v>
      </c>
      <c r="H21" s="36">
        <v>3</v>
      </c>
      <c r="I21" s="36">
        <v>52</v>
      </c>
      <c r="J21" s="25">
        <v>0</v>
      </c>
      <c r="K21" s="25">
        <v>0</v>
      </c>
      <c r="L21" s="36">
        <v>0</v>
      </c>
      <c r="M21" s="36">
        <v>6</v>
      </c>
      <c r="N21" s="36" t="s">
        <v>153</v>
      </c>
      <c r="O21" s="36" t="s">
        <v>153</v>
      </c>
      <c r="P21" s="36" t="s">
        <v>154</v>
      </c>
      <c r="Q21" s="284"/>
      <c r="R21" s="282" t="s">
        <v>604</v>
      </c>
    </row>
    <row r="22" spans="1:18" ht="148.5" customHeight="1">
      <c r="A22" s="22">
        <v>1.16</v>
      </c>
      <c r="B22" s="40" t="s">
        <v>155</v>
      </c>
      <c r="C22" s="26">
        <v>500</v>
      </c>
      <c r="D22" s="26" t="s">
        <v>156</v>
      </c>
      <c r="E22" s="26" t="s">
        <v>157</v>
      </c>
      <c r="F22" s="22" t="s">
        <v>158</v>
      </c>
      <c r="G22" s="22">
        <v>26</v>
      </c>
      <c r="H22" s="22">
        <v>13</v>
      </c>
      <c r="I22" s="26">
        <v>170</v>
      </c>
      <c r="J22" s="38" t="s">
        <v>79</v>
      </c>
      <c r="K22" s="38" t="s">
        <v>592</v>
      </c>
      <c r="L22" s="41" t="s">
        <v>606</v>
      </c>
      <c r="M22" s="41" t="s">
        <v>159</v>
      </c>
      <c r="N22" s="22" t="s">
        <v>14</v>
      </c>
      <c r="O22" s="26" t="s">
        <v>15</v>
      </c>
      <c r="P22" s="40" t="s">
        <v>160</v>
      </c>
      <c r="Q22" s="284"/>
      <c r="R22" s="282"/>
    </row>
    <row r="23" spans="1:18" ht="110.25" customHeight="1">
      <c r="A23" s="119">
        <v>1.17</v>
      </c>
      <c r="B23" s="49" t="s">
        <v>202</v>
      </c>
      <c r="C23" s="49">
        <v>370</v>
      </c>
      <c r="D23" s="50" t="s">
        <v>119</v>
      </c>
      <c r="E23" s="50" t="s">
        <v>203</v>
      </c>
      <c r="F23" s="51" t="s">
        <v>204</v>
      </c>
      <c r="G23" s="52">
        <v>15</v>
      </c>
      <c r="H23" s="52" t="s">
        <v>205</v>
      </c>
      <c r="I23" s="53">
        <v>80</v>
      </c>
      <c r="J23" s="54" t="s">
        <v>79</v>
      </c>
      <c r="K23" s="54" t="s">
        <v>605</v>
      </c>
      <c r="L23" s="54" t="s">
        <v>594</v>
      </c>
      <c r="M23" s="54">
        <v>3.2</v>
      </c>
      <c r="N23" s="50" t="s">
        <v>206</v>
      </c>
      <c r="O23" s="50" t="s">
        <v>15</v>
      </c>
      <c r="P23" s="50" t="s">
        <v>207</v>
      </c>
      <c r="Q23" s="51"/>
      <c r="R23" s="50" t="s">
        <v>208</v>
      </c>
    </row>
    <row r="24" spans="1:18" ht="93.75" customHeight="1">
      <c r="A24" s="22">
        <v>1.18</v>
      </c>
      <c r="B24" s="291" t="s">
        <v>209</v>
      </c>
      <c r="C24" s="291">
        <v>530</v>
      </c>
      <c r="D24" s="292" t="s">
        <v>119</v>
      </c>
      <c r="E24" s="292" t="s">
        <v>203</v>
      </c>
      <c r="F24" s="293" t="s">
        <v>210</v>
      </c>
      <c r="G24" s="294">
        <v>16</v>
      </c>
      <c r="H24" s="294" t="s">
        <v>211</v>
      </c>
      <c r="I24" s="295">
        <v>66</v>
      </c>
      <c r="J24" s="296" t="s">
        <v>79</v>
      </c>
      <c r="K24" s="296" t="s">
        <v>605</v>
      </c>
      <c r="L24" s="296" t="s">
        <v>594</v>
      </c>
      <c r="M24" s="296">
        <v>4</v>
      </c>
      <c r="N24" s="292" t="s">
        <v>206</v>
      </c>
      <c r="O24" s="292" t="s">
        <v>8</v>
      </c>
      <c r="P24" s="292" t="s">
        <v>212</v>
      </c>
      <c r="Q24" s="293"/>
      <c r="R24" s="292" t="s">
        <v>213</v>
      </c>
    </row>
    <row r="25" spans="1:18" ht="93.75" customHeight="1">
      <c r="A25" s="22">
        <v>1.19</v>
      </c>
      <c r="B25" s="8" t="s">
        <v>214</v>
      </c>
      <c r="C25" s="8">
        <v>400</v>
      </c>
      <c r="D25" s="94" t="s">
        <v>119</v>
      </c>
      <c r="E25" s="94" t="s">
        <v>215</v>
      </c>
      <c r="F25" s="93" t="s">
        <v>216</v>
      </c>
      <c r="G25" s="270" t="s">
        <v>217</v>
      </c>
      <c r="H25" s="270" t="s">
        <v>218</v>
      </c>
      <c r="I25" s="275">
        <v>40</v>
      </c>
      <c r="J25" s="272" t="s">
        <v>219</v>
      </c>
      <c r="K25" s="272" t="s">
        <v>605</v>
      </c>
      <c r="L25" s="272" t="s">
        <v>594</v>
      </c>
      <c r="M25" s="272">
        <v>3.8</v>
      </c>
      <c r="N25" s="94" t="s">
        <v>206</v>
      </c>
      <c r="O25" s="94" t="s">
        <v>8</v>
      </c>
      <c r="P25" s="94" t="s">
        <v>220</v>
      </c>
      <c r="Q25" s="93"/>
      <c r="R25" s="94" t="s">
        <v>221</v>
      </c>
    </row>
    <row r="26" spans="1:18" ht="69">
      <c r="A26" s="119">
        <v>1.2</v>
      </c>
      <c r="B26" s="297" t="s">
        <v>222</v>
      </c>
      <c r="C26" s="298">
        <v>400</v>
      </c>
      <c r="D26" s="299" t="s">
        <v>119</v>
      </c>
      <c r="E26" s="299" t="s">
        <v>223</v>
      </c>
      <c r="F26" s="300" t="s">
        <v>224</v>
      </c>
      <c r="G26" s="301">
        <v>25</v>
      </c>
      <c r="H26" s="301" t="s">
        <v>144</v>
      </c>
      <c r="I26" s="302">
        <v>46</v>
      </c>
      <c r="J26" s="302" t="s">
        <v>219</v>
      </c>
      <c r="K26" s="303" t="s">
        <v>605</v>
      </c>
      <c r="L26" s="303" t="s">
        <v>594</v>
      </c>
      <c r="M26" s="302">
        <v>3.5</v>
      </c>
      <c r="N26" s="304" t="s">
        <v>206</v>
      </c>
      <c r="O26" s="300" t="s">
        <v>225</v>
      </c>
      <c r="P26" s="299" t="s">
        <v>226</v>
      </c>
      <c r="Q26" s="300"/>
      <c r="R26" s="299" t="s">
        <v>227</v>
      </c>
    </row>
    <row r="27" spans="1:18" ht="120.75" customHeight="1">
      <c r="A27" s="119">
        <v>1.21</v>
      </c>
      <c r="B27" s="136" t="s">
        <v>276</v>
      </c>
      <c r="C27" s="8">
        <v>200</v>
      </c>
      <c r="D27" s="8" t="s">
        <v>277</v>
      </c>
      <c r="E27" s="72" t="s">
        <v>278</v>
      </c>
      <c r="F27" s="8" t="s">
        <v>99</v>
      </c>
      <c r="G27" s="8">
        <v>29</v>
      </c>
      <c r="H27" s="8">
        <v>3</v>
      </c>
      <c r="I27" s="8">
        <v>46</v>
      </c>
      <c r="J27" s="10" t="s">
        <v>624</v>
      </c>
      <c r="K27" s="11" t="s">
        <v>605</v>
      </c>
      <c r="L27" s="11" t="s">
        <v>625</v>
      </c>
      <c r="M27" s="11">
        <v>6.18</v>
      </c>
      <c r="N27" s="8" t="s">
        <v>14</v>
      </c>
      <c r="O27" s="8" t="s">
        <v>15</v>
      </c>
      <c r="P27" s="8" t="s">
        <v>9</v>
      </c>
      <c r="Q27" s="7"/>
      <c r="R27" s="8"/>
    </row>
    <row r="28" spans="1:18" ht="46.5">
      <c r="A28" s="119">
        <v>1.22</v>
      </c>
      <c r="B28" s="7" t="s">
        <v>279</v>
      </c>
      <c r="C28" s="73">
        <v>200</v>
      </c>
      <c r="D28" s="8" t="s">
        <v>280</v>
      </c>
      <c r="E28" s="72" t="s">
        <v>278</v>
      </c>
      <c r="F28" s="73">
        <v>58.42</v>
      </c>
      <c r="G28" s="73">
        <v>30</v>
      </c>
      <c r="H28" s="73" t="s">
        <v>281</v>
      </c>
      <c r="I28" s="73">
        <v>63</v>
      </c>
      <c r="J28" s="10" t="s">
        <v>624</v>
      </c>
      <c r="K28" s="11" t="s">
        <v>605</v>
      </c>
      <c r="L28" s="11" t="s">
        <v>626</v>
      </c>
      <c r="M28" s="73">
        <v>5.3</v>
      </c>
      <c r="N28" s="8" t="s">
        <v>14</v>
      </c>
      <c r="O28" s="8" t="s">
        <v>15</v>
      </c>
      <c r="P28" s="8" t="s">
        <v>282</v>
      </c>
      <c r="Q28" s="73"/>
      <c r="R28" s="73"/>
    </row>
    <row r="29" spans="1:18" ht="150.75" customHeight="1">
      <c r="A29" s="119">
        <v>1.23</v>
      </c>
      <c r="B29" s="74" t="s">
        <v>627</v>
      </c>
      <c r="C29" s="73">
        <v>200</v>
      </c>
      <c r="D29" s="74" t="s">
        <v>294</v>
      </c>
      <c r="E29" s="72" t="s">
        <v>292</v>
      </c>
      <c r="F29" s="73" t="s">
        <v>293</v>
      </c>
      <c r="G29" s="73">
        <v>23.5</v>
      </c>
      <c r="H29" s="73">
        <v>1.7</v>
      </c>
      <c r="I29" s="73">
        <v>30</v>
      </c>
      <c r="J29" s="73" t="s">
        <v>284</v>
      </c>
      <c r="K29" s="11" t="s">
        <v>628</v>
      </c>
      <c r="L29" s="11" t="s">
        <v>629</v>
      </c>
      <c r="M29" s="73">
        <v>3.03</v>
      </c>
      <c r="N29" s="73" t="s">
        <v>295</v>
      </c>
      <c r="O29" s="76" t="s">
        <v>295</v>
      </c>
      <c r="P29" s="73" t="s">
        <v>296</v>
      </c>
      <c r="Q29" s="75"/>
      <c r="R29" s="77"/>
    </row>
    <row r="30" spans="1:18" ht="62.25">
      <c r="A30" s="22">
        <v>1.24</v>
      </c>
      <c r="B30" s="138" t="s">
        <v>297</v>
      </c>
      <c r="C30" s="73">
        <v>200</v>
      </c>
      <c r="D30" s="74" t="s">
        <v>298</v>
      </c>
      <c r="E30" s="72" t="s">
        <v>299</v>
      </c>
      <c r="F30" s="73">
        <v>26.625</v>
      </c>
      <c r="G30" s="73">
        <v>25</v>
      </c>
      <c r="H30" s="73">
        <v>2.2</v>
      </c>
      <c r="I30" s="73">
        <v>50</v>
      </c>
      <c r="J30" s="11" t="s">
        <v>79</v>
      </c>
      <c r="K30" s="11" t="s">
        <v>598</v>
      </c>
      <c r="L30" s="11" t="s">
        <v>613</v>
      </c>
      <c r="M30" s="73">
        <v>4.2</v>
      </c>
      <c r="N30" s="8" t="s">
        <v>14</v>
      </c>
      <c r="O30" s="8" t="s">
        <v>15</v>
      </c>
      <c r="P30" s="73" t="s">
        <v>300</v>
      </c>
      <c r="Q30" s="75"/>
      <c r="R30" s="77"/>
    </row>
    <row r="31" spans="1:18" ht="69">
      <c r="A31" s="119">
        <v>1.25</v>
      </c>
      <c r="B31" s="80" t="s">
        <v>327</v>
      </c>
      <c r="C31" s="81">
        <v>300</v>
      </c>
      <c r="D31" s="80" t="s">
        <v>328</v>
      </c>
      <c r="E31" s="80" t="s">
        <v>312</v>
      </c>
      <c r="F31" s="81" t="s">
        <v>329</v>
      </c>
      <c r="G31" s="81">
        <v>20</v>
      </c>
      <c r="H31" s="81">
        <v>3</v>
      </c>
      <c r="I31" s="81">
        <v>48</v>
      </c>
      <c r="J31" s="139">
        <v>0</v>
      </c>
      <c r="K31" s="137" t="s">
        <v>598</v>
      </c>
      <c r="L31" s="137" t="s">
        <v>607</v>
      </c>
      <c r="M31" s="81">
        <v>3.8</v>
      </c>
      <c r="N31" s="81" t="s">
        <v>330</v>
      </c>
      <c r="O31" s="80" t="s">
        <v>331</v>
      </c>
      <c r="P31" s="80" t="s">
        <v>332</v>
      </c>
      <c r="Q31" s="80"/>
      <c r="R31" s="80" t="s">
        <v>333</v>
      </c>
    </row>
    <row r="32" spans="1:18" ht="66">
      <c r="A32" s="22">
        <v>1.26</v>
      </c>
      <c r="B32" s="82" t="s">
        <v>334</v>
      </c>
      <c r="C32" s="82" t="s">
        <v>335</v>
      </c>
      <c r="D32" s="82" t="s">
        <v>336</v>
      </c>
      <c r="E32" s="82" t="s">
        <v>337</v>
      </c>
      <c r="F32" s="82" t="s">
        <v>338</v>
      </c>
      <c r="G32" s="82">
        <v>30</v>
      </c>
      <c r="H32" s="82">
        <v>4.7</v>
      </c>
      <c r="I32" s="82">
        <v>95</v>
      </c>
      <c r="J32" s="82">
        <v>0</v>
      </c>
      <c r="K32" s="25" t="s">
        <v>598</v>
      </c>
      <c r="L32" s="25" t="s">
        <v>608</v>
      </c>
      <c r="M32" s="82" t="s">
        <v>339</v>
      </c>
      <c r="N32" s="82" t="s">
        <v>340</v>
      </c>
      <c r="O32" s="82" t="s">
        <v>341</v>
      </c>
      <c r="P32" s="82" t="s">
        <v>342</v>
      </c>
      <c r="Q32" s="82"/>
      <c r="R32" s="82" t="s">
        <v>343</v>
      </c>
    </row>
    <row r="33" spans="1:18" ht="33.75">
      <c r="A33" s="119">
        <v>1.27</v>
      </c>
      <c r="B33" s="140" t="s">
        <v>388</v>
      </c>
      <c r="C33" s="83" t="s">
        <v>379</v>
      </c>
      <c r="D33" s="83" t="s">
        <v>619</v>
      </c>
      <c r="E33" s="83" t="s">
        <v>367</v>
      </c>
      <c r="F33" s="83" t="s">
        <v>389</v>
      </c>
      <c r="G33" s="140">
        <v>30</v>
      </c>
      <c r="H33" s="83" t="s">
        <v>370</v>
      </c>
      <c r="I33" s="83" t="s">
        <v>390</v>
      </c>
      <c r="J33" s="83">
        <v>0</v>
      </c>
      <c r="K33" s="83">
        <v>0</v>
      </c>
      <c r="L33" s="83">
        <v>0</v>
      </c>
      <c r="M33" s="140">
        <v>7</v>
      </c>
      <c r="N33" s="143" t="s">
        <v>455</v>
      </c>
      <c r="O33" s="143" t="s">
        <v>455</v>
      </c>
      <c r="P33" s="83" t="s">
        <v>391</v>
      </c>
      <c r="Q33" s="90"/>
      <c r="R33" s="90" t="s">
        <v>392</v>
      </c>
    </row>
    <row r="34" spans="1:18" ht="22.5">
      <c r="A34" s="119">
        <v>1.28</v>
      </c>
      <c r="B34" s="83" t="s">
        <v>393</v>
      </c>
      <c r="C34" s="83" t="s">
        <v>365</v>
      </c>
      <c r="D34" s="83" t="s">
        <v>620</v>
      </c>
      <c r="E34" s="83" t="s">
        <v>367</v>
      </c>
      <c r="F34" s="83" t="s">
        <v>394</v>
      </c>
      <c r="G34" s="140">
        <v>30</v>
      </c>
      <c r="H34" s="83" t="s">
        <v>386</v>
      </c>
      <c r="I34" s="83" t="s">
        <v>395</v>
      </c>
      <c r="J34" s="83">
        <v>0</v>
      </c>
      <c r="K34" s="83">
        <v>0</v>
      </c>
      <c r="L34" s="83">
        <v>0</v>
      </c>
      <c r="M34" s="140">
        <v>6.5</v>
      </c>
      <c r="N34" s="143" t="s">
        <v>455</v>
      </c>
      <c r="O34" s="143" t="s">
        <v>455</v>
      </c>
      <c r="P34" s="83" t="s">
        <v>396</v>
      </c>
      <c r="Q34" s="89"/>
      <c r="R34" s="89"/>
    </row>
    <row r="35" spans="1:18" ht="22.5">
      <c r="A35" s="119">
        <v>1.29</v>
      </c>
      <c r="B35" s="141" t="s">
        <v>398</v>
      </c>
      <c r="C35" s="91" t="s">
        <v>365</v>
      </c>
      <c r="D35" s="83" t="s">
        <v>620</v>
      </c>
      <c r="E35" s="86" t="s">
        <v>367</v>
      </c>
      <c r="F35" s="86" t="s">
        <v>399</v>
      </c>
      <c r="G35" s="142">
        <v>33</v>
      </c>
      <c r="H35" s="86" t="s">
        <v>397</v>
      </c>
      <c r="I35" s="86" t="s">
        <v>400</v>
      </c>
      <c r="J35" s="86">
        <v>0</v>
      </c>
      <c r="K35" s="86">
        <v>0</v>
      </c>
      <c r="L35" s="86">
        <v>0</v>
      </c>
      <c r="M35" s="142">
        <v>6.5</v>
      </c>
      <c r="N35" s="86" t="s">
        <v>330</v>
      </c>
      <c r="O35" s="86" t="s">
        <v>8</v>
      </c>
      <c r="P35" s="86" t="s">
        <v>396</v>
      </c>
      <c r="Q35" s="89"/>
      <c r="R35" s="89"/>
    </row>
    <row r="36" spans="1:18" ht="66">
      <c r="A36" s="119">
        <v>1.3</v>
      </c>
      <c r="B36" s="92" t="s">
        <v>408</v>
      </c>
      <c r="C36" s="93">
        <v>200</v>
      </c>
      <c r="D36" s="94" t="s">
        <v>156</v>
      </c>
      <c r="E36" s="94" t="s">
        <v>409</v>
      </c>
      <c r="F36" s="94" t="s">
        <v>410</v>
      </c>
      <c r="G36" s="93" t="s">
        <v>411</v>
      </c>
      <c r="H36" s="94" t="s">
        <v>412</v>
      </c>
      <c r="I36" s="94">
        <v>105</v>
      </c>
      <c r="J36" s="97" t="s">
        <v>79</v>
      </c>
      <c r="K36" s="97" t="s">
        <v>609</v>
      </c>
      <c r="L36" s="97" t="s">
        <v>610</v>
      </c>
      <c r="M36" s="93" t="s">
        <v>413</v>
      </c>
      <c r="N36" s="95" t="s">
        <v>414</v>
      </c>
      <c r="O36" s="95" t="s">
        <v>8</v>
      </c>
      <c r="P36" s="97" t="s">
        <v>415</v>
      </c>
      <c r="Q36" s="95"/>
      <c r="R36" s="95"/>
    </row>
    <row r="37" spans="1:18" ht="52.5">
      <c r="A37" s="22">
        <v>1.31</v>
      </c>
      <c r="B37" s="135" t="s">
        <v>441</v>
      </c>
      <c r="C37" s="82" t="s">
        <v>442</v>
      </c>
      <c r="D37" s="25" t="s">
        <v>621</v>
      </c>
      <c r="E37" s="82" t="s">
        <v>443</v>
      </c>
      <c r="F37" s="82" t="s">
        <v>444</v>
      </c>
      <c r="G37" s="135">
        <v>30</v>
      </c>
      <c r="H37" s="82">
        <v>6</v>
      </c>
      <c r="I37" s="82">
        <v>110</v>
      </c>
      <c r="J37" s="82">
        <v>0</v>
      </c>
      <c r="K37" s="82">
        <v>0</v>
      </c>
      <c r="L37" s="25" t="s">
        <v>611</v>
      </c>
      <c r="M37" s="135">
        <v>7</v>
      </c>
      <c r="N37" s="82" t="s">
        <v>340</v>
      </c>
      <c r="O37" s="82" t="s">
        <v>341</v>
      </c>
      <c r="P37" s="82" t="s">
        <v>445</v>
      </c>
      <c r="Q37" s="107"/>
      <c r="R37" s="82" t="s">
        <v>446</v>
      </c>
    </row>
    <row r="38" spans="1:18" ht="108.75">
      <c r="A38" s="119">
        <v>1.32</v>
      </c>
      <c r="B38" s="7" t="s">
        <v>452</v>
      </c>
      <c r="C38" s="8">
        <v>200</v>
      </c>
      <c r="D38" s="8" t="s">
        <v>103</v>
      </c>
      <c r="E38" s="72" t="s">
        <v>453</v>
      </c>
      <c r="F38" s="8" t="s">
        <v>454</v>
      </c>
      <c r="G38" s="8">
        <v>51</v>
      </c>
      <c r="H38" s="8" t="s">
        <v>205</v>
      </c>
      <c r="I38" s="8">
        <v>100</v>
      </c>
      <c r="J38" s="8">
        <v>0</v>
      </c>
      <c r="K38" s="8">
        <v>0</v>
      </c>
      <c r="L38" s="11" t="s">
        <v>601</v>
      </c>
      <c r="M38" s="8">
        <v>5.8</v>
      </c>
      <c r="N38" s="108" t="s">
        <v>455</v>
      </c>
      <c r="O38" s="108" t="s">
        <v>455</v>
      </c>
      <c r="P38" s="7" t="s">
        <v>207</v>
      </c>
      <c r="Q38" s="8"/>
      <c r="R38" s="7" t="s">
        <v>456</v>
      </c>
    </row>
    <row r="39" spans="1:18" ht="78">
      <c r="A39" s="119">
        <v>1.33</v>
      </c>
      <c r="B39" s="7" t="s">
        <v>457</v>
      </c>
      <c r="C39" s="8">
        <v>200</v>
      </c>
      <c r="D39" s="8" t="s">
        <v>119</v>
      </c>
      <c r="E39" s="72" t="s">
        <v>453</v>
      </c>
      <c r="F39" s="6" t="s">
        <v>458</v>
      </c>
      <c r="G39" s="6">
        <v>27</v>
      </c>
      <c r="H39" s="8" t="s">
        <v>205</v>
      </c>
      <c r="I39" s="8">
        <v>120</v>
      </c>
      <c r="J39" s="8" t="s">
        <v>79</v>
      </c>
      <c r="K39" s="11" t="s">
        <v>598</v>
      </c>
      <c r="L39" s="11" t="s">
        <v>614</v>
      </c>
      <c r="M39" s="11">
        <v>3.5</v>
      </c>
      <c r="N39" s="6" t="s">
        <v>14</v>
      </c>
      <c r="O39" s="8" t="s">
        <v>15</v>
      </c>
      <c r="P39" s="7" t="s">
        <v>459</v>
      </c>
      <c r="Q39" s="12"/>
      <c r="R39" s="8"/>
    </row>
    <row r="40" spans="1:18" ht="108.75">
      <c r="A40" s="22">
        <v>1.34</v>
      </c>
      <c r="B40" s="7" t="s">
        <v>460</v>
      </c>
      <c r="C40" s="8">
        <v>200</v>
      </c>
      <c r="D40" s="8" t="s">
        <v>119</v>
      </c>
      <c r="E40" s="72" t="s">
        <v>453</v>
      </c>
      <c r="F40" s="6" t="s">
        <v>461</v>
      </c>
      <c r="G40" s="6">
        <v>35</v>
      </c>
      <c r="H40" s="8" t="s">
        <v>205</v>
      </c>
      <c r="I40" s="8">
        <v>90</v>
      </c>
      <c r="J40" s="8">
        <v>0</v>
      </c>
      <c r="K40" s="11" t="s">
        <v>598</v>
      </c>
      <c r="L40" s="11" t="s">
        <v>612</v>
      </c>
      <c r="M40" s="11">
        <v>5.2</v>
      </c>
      <c r="N40" s="6" t="s">
        <v>43</v>
      </c>
      <c r="O40" s="8" t="s">
        <v>8</v>
      </c>
      <c r="P40" s="7" t="s">
        <v>462</v>
      </c>
      <c r="Q40" s="12"/>
      <c r="R40" s="7" t="s">
        <v>463</v>
      </c>
    </row>
    <row r="41" spans="1:18" ht="156">
      <c r="A41" s="119">
        <v>1.35</v>
      </c>
      <c r="B41" s="7" t="s">
        <v>464</v>
      </c>
      <c r="C41" s="8">
        <v>200</v>
      </c>
      <c r="D41" s="8" t="s">
        <v>103</v>
      </c>
      <c r="E41" s="72" t="s">
        <v>453</v>
      </c>
      <c r="F41" s="6" t="s">
        <v>465</v>
      </c>
      <c r="G41" s="6">
        <v>50</v>
      </c>
      <c r="H41" s="8" t="s">
        <v>205</v>
      </c>
      <c r="I41" s="8">
        <v>80</v>
      </c>
      <c r="J41" s="8">
        <v>0</v>
      </c>
      <c r="K41" s="11">
        <v>0</v>
      </c>
      <c r="L41" s="11">
        <v>0</v>
      </c>
      <c r="M41" s="11">
        <v>5.4</v>
      </c>
      <c r="N41" s="14" t="s">
        <v>455</v>
      </c>
      <c r="O41" s="108" t="s">
        <v>455</v>
      </c>
      <c r="P41" s="7" t="s">
        <v>466</v>
      </c>
      <c r="Q41" s="12"/>
      <c r="R41" s="7" t="s">
        <v>467</v>
      </c>
    </row>
    <row r="42" spans="1:18" ht="113.25" customHeight="1">
      <c r="A42" s="119">
        <v>1.36</v>
      </c>
      <c r="B42" s="7" t="s">
        <v>468</v>
      </c>
      <c r="C42" s="8">
        <v>200</v>
      </c>
      <c r="D42" s="8" t="s">
        <v>103</v>
      </c>
      <c r="E42" s="72" t="s">
        <v>453</v>
      </c>
      <c r="F42" s="6" t="s">
        <v>469</v>
      </c>
      <c r="G42" s="6">
        <v>35</v>
      </c>
      <c r="H42" s="8" t="s">
        <v>205</v>
      </c>
      <c r="I42" s="8">
        <v>70</v>
      </c>
      <c r="J42" s="7" t="s">
        <v>79</v>
      </c>
      <c r="K42" s="10" t="s">
        <v>598</v>
      </c>
      <c r="L42" s="11" t="s">
        <v>594</v>
      </c>
      <c r="M42" s="8">
        <v>4.5</v>
      </c>
      <c r="N42" s="6" t="s">
        <v>471</v>
      </c>
      <c r="O42" s="8" t="s">
        <v>225</v>
      </c>
      <c r="P42" s="7" t="s">
        <v>459</v>
      </c>
      <c r="Q42" s="12"/>
      <c r="R42" s="8"/>
    </row>
    <row r="43" spans="1:18" ht="129.75" customHeight="1">
      <c r="A43" s="119">
        <v>1.37</v>
      </c>
      <c r="B43" s="7" t="s">
        <v>472</v>
      </c>
      <c r="C43" s="8">
        <v>200</v>
      </c>
      <c r="D43" s="8" t="s">
        <v>119</v>
      </c>
      <c r="E43" s="72" t="s">
        <v>473</v>
      </c>
      <c r="F43" s="6" t="s">
        <v>474</v>
      </c>
      <c r="G43" s="6">
        <v>21</v>
      </c>
      <c r="H43" s="8" t="s">
        <v>475</v>
      </c>
      <c r="I43" s="8">
        <v>58</v>
      </c>
      <c r="J43" s="7" t="s">
        <v>79</v>
      </c>
      <c r="K43" s="10" t="s">
        <v>598</v>
      </c>
      <c r="L43" s="11" t="s">
        <v>613</v>
      </c>
      <c r="M43" s="11">
        <v>3.4</v>
      </c>
      <c r="N43" s="6" t="s">
        <v>14</v>
      </c>
      <c r="O43" s="8" t="s">
        <v>8</v>
      </c>
      <c r="P43" s="7" t="s">
        <v>459</v>
      </c>
      <c r="Q43" s="12"/>
      <c r="R43" s="8"/>
    </row>
    <row r="44" spans="1:18" ht="140.25">
      <c r="A44" s="119">
        <v>1.38</v>
      </c>
      <c r="B44" s="7" t="s">
        <v>476</v>
      </c>
      <c r="C44" s="8">
        <v>200</v>
      </c>
      <c r="D44" s="8" t="s">
        <v>119</v>
      </c>
      <c r="E44" s="72" t="s">
        <v>477</v>
      </c>
      <c r="F44" s="6" t="s">
        <v>478</v>
      </c>
      <c r="G44" s="6">
        <v>28.9</v>
      </c>
      <c r="H44" s="8" t="s">
        <v>475</v>
      </c>
      <c r="I44" s="8">
        <v>56</v>
      </c>
      <c r="J44" s="8">
        <v>0</v>
      </c>
      <c r="K44" s="11">
        <v>0</v>
      </c>
      <c r="L44" s="11">
        <v>0</v>
      </c>
      <c r="M44" s="11" t="s">
        <v>615</v>
      </c>
      <c r="N44" s="14" t="s">
        <v>455</v>
      </c>
      <c r="O44" s="108" t="s">
        <v>455</v>
      </c>
      <c r="P44" s="7" t="s">
        <v>479</v>
      </c>
      <c r="Q44" s="12"/>
      <c r="R44" s="7" t="s">
        <v>480</v>
      </c>
    </row>
    <row r="45" spans="1:18" ht="168" customHeight="1">
      <c r="A45" s="119">
        <v>1.39</v>
      </c>
      <c r="B45" s="7" t="s">
        <v>481</v>
      </c>
      <c r="C45" s="8">
        <v>200</v>
      </c>
      <c r="D45" s="8" t="s">
        <v>119</v>
      </c>
      <c r="E45" s="72" t="s">
        <v>477</v>
      </c>
      <c r="F45" s="6" t="s">
        <v>482</v>
      </c>
      <c r="G45" s="6">
        <v>28.3</v>
      </c>
      <c r="H45" s="8" t="s">
        <v>475</v>
      </c>
      <c r="I45" s="8">
        <v>56</v>
      </c>
      <c r="J45" s="7"/>
      <c r="K45" s="10"/>
      <c r="L45" s="11"/>
      <c r="M45" s="144">
        <v>5</v>
      </c>
      <c r="N45" s="14" t="s">
        <v>455</v>
      </c>
      <c r="O45" s="108" t="s">
        <v>455</v>
      </c>
      <c r="P45" s="7" t="s">
        <v>483</v>
      </c>
      <c r="Q45" s="12"/>
      <c r="R45" s="7" t="s">
        <v>467</v>
      </c>
    </row>
    <row r="46" spans="1:18" ht="156">
      <c r="A46" s="119">
        <v>1.4</v>
      </c>
      <c r="B46" s="7" t="s">
        <v>484</v>
      </c>
      <c r="C46" s="8">
        <v>200</v>
      </c>
      <c r="D46" s="8" t="s">
        <v>119</v>
      </c>
      <c r="E46" s="72" t="s">
        <v>477</v>
      </c>
      <c r="F46" s="6" t="s">
        <v>485</v>
      </c>
      <c r="G46" s="6">
        <v>28.3</v>
      </c>
      <c r="H46" s="8" t="s">
        <v>475</v>
      </c>
      <c r="I46" s="8">
        <v>56</v>
      </c>
      <c r="J46" s="8">
        <v>0</v>
      </c>
      <c r="K46" s="11">
        <v>0</v>
      </c>
      <c r="L46" s="11">
        <v>0</v>
      </c>
      <c r="M46" s="144">
        <v>5</v>
      </c>
      <c r="N46" s="6" t="s">
        <v>455</v>
      </c>
      <c r="O46" s="108" t="s">
        <v>455</v>
      </c>
      <c r="P46" s="7" t="s">
        <v>486</v>
      </c>
      <c r="Q46" s="12"/>
      <c r="R46" s="7" t="s">
        <v>467</v>
      </c>
    </row>
    <row r="47" spans="1:18" ht="135.75" customHeight="1">
      <c r="A47" s="22">
        <v>1.41</v>
      </c>
      <c r="B47" s="7" t="s">
        <v>487</v>
      </c>
      <c r="C47" s="8">
        <v>200</v>
      </c>
      <c r="D47" s="8" t="s">
        <v>119</v>
      </c>
      <c r="E47" s="72" t="s">
        <v>477</v>
      </c>
      <c r="F47" s="6" t="s">
        <v>488</v>
      </c>
      <c r="G47" s="6">
        <v>20</v>
      </c>
      <c r="H47" s="8" t="s">
        <v>475</v>
      </c>
      <c r="I47" s="8">
        <v>62</v>
      </c>
      <c r="J47" s="7"/>
      <c r="K47" s="10" t="s">
        <v>598</v>
      </c>
      <c r="L47" s="11" t="s">
        <v>616</v>
      </c>
      <c r="M47" s="11">
        <v>2.5</v>
      </c>
      <c r="N47" s="6" t="s">
        <v>455</v>
      </c>
      <c r="O47" s="108" t="s">
        <v>455</v>
      </c>
      <c r="P47" s="7" t="s">
        <v>489</v>
      </c>
      <c r="Q47" s="12"/>
      <c r="R47" s="7" t="s">
        <v>490</v>
      </c>
    </row>
    <row r="48" spans="1:18" ht="111.75" customHeight="1">
      <c r="A48" s="119">
        <v>1.42</v>
      </c>
      <c r="B48" s="7" t="s">
        <v>491</v>
      </c>
      <c r="C48" s="8">
        <v>200</v>
      </c>
      <c r="D48" s="8" t="s">
        <v>119</v>
      </c>
      <c r="E48" s="72" t="s">
        <v>477</v>
      </c>
      <c r="F48" s="6" t="s">
        <v>492</v>
      </c>
      <c r="G48" s="6">
        <v>28</v>
      </c>
      <c r="H48" s="8" t="s">
        <v>475</v>
      </c>
      <c r="I48" s="8">
        <v>60</v>
      </c>
      <c r="J48" s="7" t="s">
        <v>79</v>
      </c>
      <c r="K48" s="10" t="s">
        <v>598</v>
      </c>
      <c r="L48" s="11" t="s">
        <v>617</v>
      </c>
      <c r="M48" s="11">
        <v>3.6</v>
      </c>
      <c r="N48" s="6" t="s">
        <v>455</v>
      </c>
      <c r="O48" s="108" t="s">
        <v>455</v>
      </c>
      <c r="P48" s="7" t="s">
        <v>489</v>
      </c>
      <c r="Q48" s="12"/>
      <c r="R48" s="8"/>
    </row>
    <row r="49" spans="1:18" ht="105" customHeight="1">
      <c r="A49" s="22">
        <v>1.43</v>
      </c>
      <c r="B49" s="7" t="s">
        <v>493</v>
      </c>
      <c r="C49" s="8">
        <v>200</v>
      </c>
      <c r="D49" s="8" t="s">
        <v>119</v>
      </c>
      <c r="E49" s="72" t="s">
        <v>477</v>
      </c>
      <c r="F49" s="6" t="s">
        <v>494</v>
      </c>
      <c r="G49" s="6">
        <v>17</v>
      </c>
      <c r="H49" s="8" t="s">
        <v>475</v>
      </c>
      <c r="I49" s="8">
        <v>58</v>
      </c>
      <c r="J49" s="7" t="s">
        <v>79</v>
      </c>
      <c r="K49" s="10" t="s">
        <v>598</v>
      </c>
      <c r="L49" s="11" t="s">
        <v>613</v>
      </c>
      <c r="M49" s="11">
        <v>3</v>
      </c>
      <c r="N49" s="6" t="s">
        <v>14</v>
      </c>
      <c r="O49" s="8" t="s">
        <v>15</v>
      </c>
      <c r="P49" s="7" t="s">
        <v>207</v>
      </c>
      <c r="Q49" s="12"/>
      <c r="R49" s="8"/>
    </row>
    <row r="50" spans="1:18" ht="78">
      <c r="A50" s="119">
        <v>1.44</v>
      </c>
      <c r="B50" s="7" t="s">
        <v>495</v>
      </c>
      <c r="C50" s="8">
        <v>200</v>
      </c>
      <c r="D50" s="8" t="s">
        <v>119</v>
      </c>
      <c r="E50" s="72" t="s">
        <v>496</v>
      </c>
      <c r="F50" s="6"/>
      <c r="G50" s="6">
        <v>29</v>
      </c>
      <c r="H50" s="8" t="s">
        <v>475</v>
      </c>
      <c r="I50" s="8">
        <v>60</v>
      </c>
      <c r="J50" s="8" t="s">
        <v>79</v>
      </c>
      <c r="K50" s="11" t="s">
        <v>598</v>
      </c>
      <c r="L50" s="11" t="s">
        <v>470</v>
      </c>
      <c r="M50" s="11">
        <v>5.5</v>
      </c>
      <c r="N50" s="6" t="s">
        <v>14</v>
      </c>
      <c r="O50" s="8" t="s">
        <v>15</v>
      </c>
      <c r="P50" s="7" t="s">
        <v>497</v>
      </c>
      <c r="Q50" s="12"/>
      <c r="R50" s="8"/>
    </row>
    <row r="51" spans="1:18" ht="117" customHeight="1">
      <c r="A51" s="119">
        <v>1.45</v>
      </c>
      <c r="B51" s="7" t="s">
        <v>498</v>
      </c>
      <c r="C51" s="8">
        <v>200</v>
      </c>
      <c r="D51" s="8" t="s">
        <v>103</v>
      </c>
      <c r="E51" s="72" t="s">
        <v>496</v>
      </c>
      <c r="F51" s="6" t="s">
        <v>499</v>
      </c>
      <c r="G51" s="6">
        <v>30</v>
      </c>
      <c r="H51" s="8" t="s">
        <v>475</v>
      </c>
      <c r="I51" s="8">
        <v>58</v>
      </c>
      <c r="J51" s="7" t="s">
        <v>79</v>
      </c>
      <c r="K51" s="10" t="s">
        <v>598</v>
      </c>
      <c r="L51" s="11" t="s">
        <v>594</v>
      </c>
      <c r="M51" s="11">
        <v>4.3</v>
      </c>
      <c r="N51" s="96" t="s">
        <v>455</v>
      </c>
      <c r="O51" s="108" t="s">
        <v>455</v>
      </c>
      <c r="P51" s="7" t="s">
        <v>500</v>
      </c>
      <c r="Q51" s="12"/>
      <c r="R51" s="8"/>
    </row>
    <row r="52" spans="1:18" ht="92.25" customHeight="1">
      <c r="A52" s="119">
        <v>1.46</v>
      </c>
      <c r="B52" s="7" t="s">
        <v>501</v>
      </c>
      <c r="C52" s="8">
        <v>200</v>
      </c>
      <c r="D52" s="8" t="s">
        <v>502</v>
      </c>
      <c r="E52" s="72" t="s">
        <v>496</v>
      </c>
      <c r="F52" s="6" t="s">
        <v>503</v>
      </c>
      <c r="G52" s="6">
        <v>28</v>
      </c>
      <c r="H52" s="8" t="s">
        <v>475</v>
      </c>
      <c r="I52" s="8">
        <v>59</v>
      </c>
      <c r="J52" s="7" t="s">
        <v>79</v>
      </c>
      <c r="K52" s="10" t="s">
        <v>598</v>
      </c>
      <c r="L52" s="11" t="s">
        <v>594</v>
      </c>
      <c r="M52" s="11">
        <v>6</v>
      </c>
      <c r="N52" s="96" t="s">
        <v>455</v>
      </c>
      <c r="O52" s="108" t="s">
        <v>455</v>
      </c>
      <c r="P52" s="7" t="s">
        <v>504</v>
      </c>
      <c r="Q52" s="12"/>
      <c r="R52" s="8"/>
    </row>
    <row r="53" spans="1:18" ht="46.5">
      <c r="A53" s="119">
        <v>1.47</v>
      </c>
      <c r="B53" s="7" t="s">
        <v>505</v>
      </c>
      <c r="C53" s="8">
        <v>200</v>
      </c>
      <c r="D53" s="8" t="s">
        <v>119</v>
      </c>
      <c r="E53" s="72" t="s">
        <v>506</v>
      </c>
      <c r="F53" s="6" t="s">
        <v>507</v>
      </c>
      <c r="G53" s="6">
        <v>19.5</v>
      </c>
      <c r="H53" s="8" t="s">
        <v>475</v>
      </c>
      <c r="I53" s="8">
        <v>58</v>
      </c>
      <c r="J53" s="7" t="s">
        <v>79</v>
      </c>
      <c r="K53" s="10" t="s">
        <v>598</v>
      </c>
      <c r="L53" s="11" t="s">
        <v>613</v>
      </c>
      <c r="M53" s="11">
        <v>3</v>
      </c>
      <c r="N53" s="96" t="s">
        <v>455</v>
      </c>
      <c r="O53" s="108" t="s">
        <v>455</v>
      </c>
      <c r="P53" s="7" t="s">
        <v>489</v>
      </c>
      <c r="Q53" s="12"/>
      <c r="R53" s="8"/>
    </row>
    <row r="54" spans="1:18" ht="46.5">
      <c r="A54" s="22">
        <v>1.48</v>
      </c>
      <c r="B54" s="7" t="s">
        <v>508</v>
      </c>
      <c r="C54" s="8">
        <v>200</v>
      </c>
      <c r="D54" s="8" t="s">
        <v>119</v>
      </c>
      <c r="E54" s="72" t="s">
        <v>506</v>
      </c>
      <c r="F54" s="6" t="s">
        <v>509</v>
      </c>
      <c r="G54" s="6">
        <v>25</v>
      </c>
      <c r="H54" s="8" t="s">
        <v>475</v>
      </c>
      <c r="I54" s="8">
        <v>65</v>
      </c>
      <c r="J54" s="7" t="s">
        <v>79</v>
      </c>
      <c r="K54" s="10" t="s">
        <v>598</v>
      </c>
      <c r="L54" s="11" t="s">
        <v>613</v>
      </c>
      <c r="M54" s="11">
        <v>3.5</v>
      </c>
      <c r="N54" s="96" t="s">
        <v>455</v>
      </c>
      <c r="O54" s="108" t="s">
        <v>455</v>
      </c>
      <c r="P54" s="7" t="s">
        <v>489</v>
      </c>
      <c r="Q54" s="12"/>
      <c r="R54" s="8"/>
    </row>
    <row r="55" spans="1:18" ht="46.5">
      <c r="A55" s="119">
        <v>1.49</v>
      </c>
      <c r="B55" s="7" t="s">
        <v>510</v>
      </c>
      <c r="C55" s="8">
        <v>200</v>
      </c>
      <c r="D55" s="8" t="s">
        <v>119</v>
      </c>
      <c r="E55" s="72" t="s">
        <v>511</v>
      </c>
      <c r="F55" s="6" t="s">
        <v>512</v>
      </c>
      <c r="G55" s="6">
        <v>29</v>
      </c>
      <c r="H55" s="8" t="s">
        <v>475</v>
      </c>
      <c r="I55" s="8">
        <v>65</v>
      </c>
      <c r="J55" s="7" t="s">
        <v>79</v>
      </c>
      <c r="K55" s="10" t="s">
        <v>598</v>
      </c>
      <c r="L55" s="11" t="s">
        <v>613</v>
      </c>
      <c r="M55" s="11">
        <v>3.5</v>
      </c>
      <c r="N55" s="96" t="s">
        <v>455</v>
      </c>
      <c r="O55" s="108" t="s">
        <v>455</v>
      </c>
      <c r="P55" s="7" t="s">
        <v>489</v>
      </c>
      <c r="Q55" s="12"/>
      <c r="R55" s="8"/>
    </row>
    <row r="56" spans="1:18" ht="78">
      <c r="A56" s="119">
        <v>1.5</v>
      </c>
      <c r="B56" s="7" t="s">
        <v>513</v>
      </c>
      <c r="C56" s="8">
        <v>200</v>
      </c>
      <c r="D56" s="8" t="s">
        <v>119</v>
      </c>
      <c r="E56" s="72" t="s">
        <v>514</v>
      </c>
      <c r="F56" s="6" t="s">
        <v>515</v>
      </c>
      <c r="G56" s="6">
        <v>20</v>
      </c>
      <c r="H56" s="8" t="s">
        <v>475</v>
      </c>
      <c r="I56" s="8">
        <v>113</v>
      </c>
      <c r="J56" s="7" t="s">
        <v>79</v>
      </c>
      <c r="K56" s="10" t="s">
        <v>598</v>
      </c>
      <c r="L56" s="11" t="s">
        <v>594</v>
      </c>
      <c r="M56" s="11">
        <v>5</v>
      </c>
      <c r="N56" s="6" t="s">
        <v>14</v>
      </c>
      <c r="O56" s="8" t="s">
        <v>8</v>
      </c>
      <c r="P56" s="7" t="s">
        <v>489</v>
      </c>
      <c r="Q56" s="12"/>
      <c r="R56" s="8"/>
    </row>
    <row r="57" spans="1:18" ht="78">
      <c r="A57" s="119">
        <v>1.51</v>
      </c>
      <c r="B57" s="7" t="s">
        <v>516</v>
      </c>
      <c r="C57" s="8">
        <v>200</v>
      </c>
      <c r="D57" s="8" t="s">
        <v>502</v>
      </c>
      <c r="E57" s="72" t="s">
        <v>514</v>
      </c>
      <c r="F57" s="6" t="s">
        <v>517</v>
      </c>
      <c r="G57" s="6">
        <v>29</v>
      </c>
      <c r="H57" s="8" t="s">
        <v>475</v>
      </c>
      <c r="I57" s="8">
        <v>60</v>
      </c>
      <c r="J57" s="7" t="s">
        <v>79</v>
      </c>
      <c r="K57" s="10" t="s">
        <v>598</v>
      </c>
      <c r="L57" s="11" t="s">
        <v>594</v>
      </c>
      <c r="M57" s="11">
        <v>6</v>
      </c>
      <c r="N57" s="96" t="s">
        <v>455</v>
      </c>
      <c r="O57" s="108" t="s">
        <v>455</v>
      </c>
      <c r="P57" s="7" t="s">
        <v>489</v>
      </c>
      <c r="Q57" s="12"/>
      <c r="R57" s="8"/>
    </row>
    <row r="58" spans="1:18" ht="46.5">
      <c r="A58" s="22">
        <v>1.52</v>
      </c>
      <c r="B58" s="7" t="s">
        <v>518</v>
      </c>
      <c r="C58" s="8">
        <v>200</v>
      </c>
      <c r="D58" s="8" t="s">
        <v>119</v>
      </c>
      <c r="E58" s="72" t="s">
        <v>514</v>
      </c>
      <c r="F58" s="6" t="s">
        <v>519</v>
      </c>
      <c r="G58" s="6">
        <v>29</v>
      </c>
      <c r="H58" s="8" t="s">
        <v>475</v>
      </c>
      <c r="I58" s="8">
        <v>56</v>
      </c>
      <c r="J58" s="7" t="s">
        <v>79</v>
      </c>
      <c r="K58" s="10" t="s">
        <v>598</v>
      </c>
      <c r="L58" s="11" t="s">
        <v>613</v>
      </c>
      <c r="M58" s="11">
        <v>5.9</v>
      </c>
      <c r="N58" s="6" t="s">
        <v>14</v>
      </c>
      <c r="O58" s="8" t="s">
        <v>8</v>
      </c>
      <c r="P58" s="7" t="s">
        <v>489</v>
      </c>
      <c r="Q58" s="12"/>
      <c r="R58" s="8"/>
    </row>
    <row r="59" spans="1:18" ht="46.5">
      <c r="A59" s="119">
        <v>1.53</v>
      </c>
      <c r="B59" s="7" t="s">
        <v>520</v>
      </c>
      <c r="C59" s="8">
        <v>200</v>
      </c>
      <c r="D59" s="8" t="s">
        <v>119</v>
      </c>
      <c r="E59" s="72" t="s">
        <v>521</v>
      </c>
      <c r="F59" s="6" t="s">
        <v>522</v>
      </c>
      <c r="G59" s="6">
        <v>21</v>
      </c>
      <c r="H59" s="145" t="s">
        <v>50</v>
      </c>
      <c r="I59" s="8">
        <v>56</v>
      </c>
      <c r="J59" s="7"/>
      <c r="K59" s="10" t="s">
        <v>598</v>
      </c>
      <c r="L59" s="11" t="s">
        <v>618</v>
      </c>
      <c r="M59" s="11">
        <v>3.2</v>
      </c>
      <c r="N59" s="14" t="s">
        <v>455</v>
      </c>
      <c r="O59" s="108" t="s">
        <v>455</v>
      </c>
      <c r="P59" s="7" t="s">
        <v>523</v>
      </c>
      <c r="Q59" s="12"/>
      <c r="R59" s="8"/>
    </row>
    <row r="60" spans="1:18" ht="30.75">
      <c r="A60" s="119">
        <v>1.54</v>
      </c>
      <c r="B60" s="7" t="s">
        <v>524</v>
      </c>
      <c r="C60" s="8">
        <v>200</v>
      </c>
      <c r="D60" s="8" t="s">
        <v>103</v>
      </c>
      <c r="E60" s="72" t="s">
        <v>521</v>
      </c>
      <c r="F60" s="6" t="s">
        <v>525</v>
      </c>
      <c r="G60" s="6">
        <v>30</v>
      </c>
      <c r="H60" s="145" t="s">
        <v>50</v>
      </c>
      <c r="I60" s="8">
        <v>4.2</v>
      </c>
      <c r="J60" s="7"/>
      <c r="K60" s="10" t="s">
        <v>598</v>
      </c>
      <c r="L60" s="11" t="s">
        <v>618</v>
      </c>
      <c r="M60" s="11">
        <v>4.2</v>
      </c>
      <c r="N60" s="14" t="s">
        <v>455</v>
      </c>
      <c r="O60" s="108" t="s">
        <v>455</v>
      </c>
      <c r="P60" s="7" t="s">
        <v>489</v>
      </c>
      <c r="Q60" s="12"/>
      <c r="R60" s="8"/>
    </row>
    <row r="61" spans="1:18" ht="46.5">
      <c r="A61" s="119">
        <v>1.55</v>
      </c>
      <c r="B61" s="7" t="s">
        <v>526</v>
      </c>
      <c r="C61" s="8">
        <v>200</v>
      </c>
      <c r="D61" s="8" t="s">
        <v>119</v>
      </c>
      <c r="E61" s="72" t="s">
        <v>521</v>
      </c>
      <c r="F61" s="6" t="s">
        <v>527</v>
      </c>
      <c r="G61" s="6">
        <v>19</v>
      </c>
      <c r="H61" s="145" t="s">
        <v>50</v>
      </c>
      <c r="I61" s="8">
        <v>60</v>
      </c>
      <c r="J61" s="7"/>
      <c r="K61" s="10" t="s">
        <v>598</v>
      </c>
      <c r="L61" s="11" t="s">
        <v>613</v>
      </c>
      <c r="M61" s="11">
        <v>2.9</v>
      </c>
      <c r="N61" s="14" t="s">
        <v>455</v>
      </c>
      <c r="O61" s="108" t="s">
        <v>455</v>
      </c>
      <c r="P61" s="7" t="s">
        <v>207</v>
      </c>
      <c r="Q61" s="12"/>
      <c r="R61" s="8"/>
    </row>
    <row r="62" spans="1:18" ht="30.75">
      <c r="A62" s="22">
        <v>1.56</v>
      </c>
      <c r="B62" s="7" t="s">
        <v>528</v>
      </c>
      <c r="C62" s="8">
        <v>200</v>
      </c>
      <c r="D62" s="8" t="s">
        <v>103</v>
      </c>
      <c r="E62" s="72" t="s">
        <v>529</v>
      </c>
      <c r="F62" s="6" t="s">
        <v>530</v>
      </c>
      <c r="G62" s="6">
        <v>30</v>
      </c>
      <c r="H62" s="145" t="s">
        <v>50</v>
      </c>
      <c r="I62" s="8">
        <v>55</v>
      </c>
      <c r="J62" s="7"/>
      <c r="K62" s="10" t="s">
        <v>598</v>
      </c>
      <c r="L62" s="11" t="s">
        <v>618</v>
      </c>
      <c r="M62" s="11">
        <v>4.5</v>
      </c>
      <c r="N62" s="14" t="s">
        <v>455</v>
      </c>
      <c r="O62" s="108" t="s">
        <v>455</v>
      </c>
      <c r="P62" s="7" t="s">
        <v>489</v>
      </c>
      <c r="Q62" s="12"/>
      <c r="R62" s="8"/>
    </row>
    <row r="63" spans="1:18" ht="15">
      <c r="A63" s="18">
        <v>2</v>
      </c>
      <c r="B63" s="19" t="s">
        <v>586</v>
      </c>
      <c r="C63" s="6"/>
      <c r="D63" s="12"/>
      <c r="E63" s="8"/>
      <c r="F63" s="6"/>
      <c r="G63" s="6"/>
      <c r="H63" s="6"/>
      <c r="I63" s="6"/>
      <c r="J63" s="6"/>
      <c r="K63" s="6"/>
      <c r="L63" s="6"/>
      <c r="M63" s="6"/>
      <c r="N63" s="6"/>
      <c r="O63" s="6"/>
      <c r="P63" s="6"/>
      <c r="Q63" s="6"/>
      <c r="R63" s="6"/>
    </row>
    <row r="64" spans="1:18" ht="78">
      <c r="A64" s="6">
        <v>2.1</v>
      </c>
      <c r="B64" s="8" t="s">
        <v>689</v>
      </c>
      <c r="C64" s="13">
        <v>300</v>
      </c>
      <c r="D64" s="8" t="s">
        <v>690</v>
      </c>
      <c r="E64" s="8" t="s">
        <v>48</v>
      </c>
      <c r="F64" s="13" t="s">
        <v>691</v>
      </c>
      <c r="G64" s="13">
        <v>50</v>
      </c>
      <c r="H64" s="13">
        <v>20</v>
      </c>
      <c r="I64" s="13">
        <v>245</v>
      </c>
      <c r="J64" s="13">
        <v>0</v>
      </c>
      <c r="K64" s="13">
        <v>0</v>
      </c>
      <c r="L64" s="13">
        <v>0</v>
      </c>
      <c r="M64" s="13"/>
      <c r="N64" s="13" t="s">
        <v>671</v>
      </c>
      <c r="O64" s="13" t="s">
        <v>671</v>
      </c>
      <c r="P64" s="13" t="s">
        <v>671</v>
      </c>
      <c r="Q64" s="13"/>
      <c r="R64" s="13" t="s">
        <v>671</v>
      </c>
    </row>
    <row r="65" spans="1:18" ht="30.75">
      <c r="A65" s="6">
        <v>2.2</v>
      </c>
      <c r="B65" s="8" t="s">
        <v>692</v>
      </c>
      <c r="C65" s="162">
        <v>300</v>
      </c>
      <c r="D65" s="8" t="s">
        <v>690</v>
      </c>
      <c r="E65" s="8" t="s">
        <v>48</v>
      </c>
      <c r="F65" s="13" t="s">
        <v>693</v>
      </c>
      <c r="G65" s="13">
        <v>50</v>
      </c>
      <c r="H65" s="13">
        <v>25</v>
      </c>
      <c r="I65" s="13">
        <v>275</v>
      </c>
      <c r="J65" s="13">
        <v>0</v>
      </c>
      <c r="K65" s="13">
        <v>0</v>
      </c>
      <c r="L65" s="13">
        <v>0</v>
      </c>
      <c r="M65" s="13"/>
      <c r="N65" s="13"/>
      <c r="O65" s="13"/>
      <c r="P65" s="13"/>
      <c r="Q65" s="13"/>
      <c r="R65" s="13"/>
    </row>
    <row r="66" spans="1:18" ht="78">
      <c r="A66" s="6">
        <v>2.3</v>
      </c>
      <c r="B66" s="8" t="s">
        <v>694</v>
      </c>
      <c r="C66" s="162">
        <v>300</v>
      </c>
      <c r="D66" s="8" t="s">
        <v>690</v>
      </c>
      <c r="E66" s="8" t="s">
        <v>48</v>
      </c>
      <c r="F66" s="13" t="s">
        <v>695</v>
      </c>
      <c r="G66" s="13">
        <v>50</v>
      </c>
      <c r="H66" s="13">
        <v>22</v>
      </c>
      <c r="I66" s="13">
        <v>280</v>
      </c>
      <c r="J66" s="13">
        <v>0</v>
      </c>
      <c r="K66" s="13">
        <v>0</v>
      </c>
      <c r="L66" s="13">
        <v>0</v>
      </c>
      <c r="M66" s="13"/>
      <c r="N66" s="13"/>
      <c r="O66" s="13"/>
      <c r="P66" s="13"/>
      <c r="Q66" s="13"/>
      <c r="R66" s="13"/>
    </row>
    <row r="67" spans="1:18" ht="93">
      <c r="A67" s="6">
        <v>2.4</v>
      </c>
      <c r="B67" s="8" t="s">
        <v>696</v>
      </c>
      <c r="C67" s="8">
        <v>300</v>
      </c>
      <c r="D67" s="8" t="s">
        <v>697</v>
      </c>
      <c r="E67" s="8" t="s">
        <v>698</v>
      </c>
      <c r="F67" s="13" t="s">
        <v>699</v>
      </c>
      <c r="G67" s="13">
        <v>35</v>
      </c>
      <c r="H67" s="13">
        <v>3.2</v>
      </c>
      <c r="I67" s="13">
        <v>95</v>
      </c>
      <c r="J67" s="13">
        <v>0</v>
      </c>
      <c r="K67" s="13">
        <v>0</v>
      </c>
      <c r="L67" s="11" t="s">
        <v>717</v>
      </c>
      <c r="M67" s="13"/>
      <c r="N67" s="13"/>
      <c r="O67" s="13"/>
      <c r="P67" s="13"/>
      <c r="Q67" s="13"/>
      <c r="R67" s="13"/>
    </row>
    <row r="68" spans="1:18" ht="108.75">
      <c r="A68" s="6">
        <v>2.5</v>
      </c>
      <c r="B68" s="8" t="s">
        <v>700</v>
      </c>
      <c r="C68" s="8">
        <v>300</v>
      </c>
      <c r="D68" s="8" t="s">
        <v>701</v>
      </c>
      <c r="E68" s="8" t="s">
        <v>702</v>
      </c>
      <c r="F68" s="13" t="s">
        <v>703</v>
      </c>
      <c r="G68" s="13">
        <v>35</v>
      </c>
      <c r="H68" s="13">
        <v>5.6</v>
      </c>
      <c r="I68" s="13">
        <v>70</v>
      </c>
      <c r="J68" s="13" t="s">
        <v>718</v>
      </c>
      <c r="K68" s="13">
        <v>0</v>
      </c>
      <c r="L68" s="10" t="s">
        <v>704</v>
      </c>
      <c r="M68" s="13"/>
      <c r="N68" s="13"/>
      <c r="O68" s="13"/>
      <c r="P68" s="13"/>
      <c r="Q68" s="13"/>
      <c r="R68" s="13"/>
    </row>
    <row r="69" spans="1:18" ht="93">
      <c r="A69" s="6">
        <v>2.6</v>
      </c>
      <c r="B69" s="8" t="s">
        <v>705</v>
      </c>
      <c r="C69" s="8">
        <v>300</v>
      </c>
      <c r="D69" s="8" t="s">
        <v>706</v>
      </c>
      <c r="E69" s="8" t="s">
        <v>702</v>
      </c>
      <c r="F69" s="13" t="s">
        <v>707</v>
      </c>
      <c r="G69" s="13">
        <v>35</v>
      </c>
      <c r="H69" s="13">
        <v>4.2</v>
      </c>
      <c r="I69" s="13">
        <v>43</v>
      </c>
      <c r="J69" s="13">
        <v>0</v>
      </c>
      <c r="K69" s="13">
        <v>0</v>
      </c>
      <c r="L69" s="10" t="s">
        <v>708</v>
      </c>
      <c r="M69" s="13"/>
      <c r="N69" s="13"/>
      <c r="O69" s="13"/>
      <c r="P69" s="13"/>
      <c r="Q69" s="13"/>
      <c r="R69" s="13"/>
    </row>
    <row r="70" spans="1:18" ht="78">
      <c r="A70" s="6">
        <v>2.7</v>
      </c>
      <c r="B70" s="8" t="s">
        <v>709</v>
      </c>
      <c r="C70" s="8">
        <v>300</v>
      </c>
      <c r="D70" s="8" t="s">
        <v>710</v>
      </c>
      <c r="E70" s="8" t="s">
        <v>711</v>
      </c>
      <c r="F70" s="13" t="s">
        <v>712</v>
      </c>
      <c r="G70" s="13">
        <v>50</v>
      </c>
      <c r="H70" s="13">
        <v>2.5</v>
      </c>
      <c r="I70" s="13">
        <v>50</v>
      </c>
      <c r="J70" s="13">
        <v>0</v>
      </c>
      <c r="K70" s="13">
        <v>0</v>
      </c>
      <c r="L70" s="11">
        <v>0</v>
      </c>
      <c r="M70" s="13"/>
      <c r="N70" s="13"/>
      <c r="O70" s="13"/>
      <c r="P70" s="13"/>
      <c r="Q70" s="13"/>
      <c r="R70" s="13"/>
    </row>
    <row r="71" spans="1:18" ht="78">
      <c r="A71" s="6">
        <v>2.8</v>
      </c>
      <c r="B71" s="7" t="s">
        <v>54</v>
      </c>
      <c r="C71" s="6">
        <v>500</v>
      </c>
      <c r="D71" s="7" t="s">
        <v>55</v>
      </c>
      <c r="E71" s="8" t="s">
        <v>56</v>
      </c>
      <c r="F71" s="8" t="s">
        <v>57</v>
      </c>
      <c r="G71" s="6">
        <v>35</v>
      </c>
      <c r="H71" s="6" t="s">
        <v>50</v>
      </c>
      <c r="I71" s="8" t="s">
        <v>58</v>
      </c>
      <c r="J71" s="6">
        <v>0</v>
      </c>
      <c r="K71" s="6" t="s">
        <v>59</v>
      </c>
      <c r="L71" s="6" t="s">
        <v>59</v>
      </c>
      <c r="M71" s="96" t="s">
        <v>455</v>
      </c>
      <c r="N71" s="96" t="s">
        <v>455</v>
      </c>
      <c r="O71" s="96" t="s">
        <v>455</v>
      </c>
      <c r="P71" s="6"/>
      <c r="Q71" s="6"/>
      <c r="R71" s="7" t="s">
        <v>60</v>
      </c>
    </row>
    <row r="72" spans="1:18" ht="78">
      <c r="A72" s="6">
        <v>2.9</v>
      </c>
      <c r="B72" s="7" t="s">
        <v>61</v>
      </c>
      <c r="C72" s="6">
        <v>800</v>
      </c>
      <c r="D72" s="7" t="s">
        <v>55</v>
      </c>
      <c r="E72" s="8" t="s">
        <v>62</v>
      </c>
      <c r="F72" s="8" t="s">
        <v>63</v>
      </c>
      <c r="G72" s="6">
        <v>50</v>
      </c>
      <c r="H72" s="6" t="s">
        <v>50</v>
      </c>
      <c r="I72" s="8" t="s">
        <v>64</v>
      </c>
      <c r="J72" s="6">
        <v>0</v>
      </c>
      <c r="K72" s="6" t="s">
        <v>59</v>
      </c>
      <c r="L72" s="6" t="s">
        <v>59</v>
      </c>
      <c r="M72" s="96" t="s">
        <v>455</v>
      </c>
      <c r="N72" s="96" t="s">
        <v>455</v>
      </c>
      <c r="O72" s="96" t="s">
        <v>455</v>
      </c>
      <c r="P72" s="6"/>
      <c r="Q72" s="6"/>
      <c r="R72" s="7" t="s">
        <v>60</v>
      </c>
    </row>
    <row r="73" spans="1:18" ht="54.75" customHeight="1">
      <c r="A73" s="120">
        <v>2.1</v>
      </c>
      <c r="B73" s="99" t="s">
        <v>236</v>
      </c>
      <c r="C73" s="146">
        <v>300</v>
      </c>
      <c r="D73" s="97" t="s">
        <v>237</v>
      </c>
      <c r="E73" s="97" t="s">
        <v>238</v>
      </c>
      <c r="F73" s="97" t="s">
        <v>239</v>
      </c>
      <c r="G73" s="270">
        <v>25</v>
      </c>
      <c r="H73" s="270" t="s">
        <v>240</v>
      </c>
      <c r="I73" s="271">
        <v>48</v>
      </c>
      <c r="J73" s="272">
        <v>0</v>
      </c>
      <c r="K73" s="271"/>
      <c r="L73" s="273"/>
      <c r="M73" s="96" t="s">
        <v>455</v>
      </c>
      <c r="N73" s="96" t="s">
        <v>455</v>
      </c>
      <c r="O73" s="96" t="s">
        <v>455</v>
      </c>
      <c r="P73" s="97"/>
      <c r="Q73" s="274"/>
      <c r="R73" s="97" t="s">
        <v>241</v>
      </c>
    </row>
    <row r="74" spans="1:18" ht="39">
      <c r="A74" s="120">
        <v>2.11</v>
      </c>
      <c r="B74" s="99" t="s">
        <v>236</v>
      </c>
      <c r="C74" s="99">
        <v>650</v>
      </c>
      <c r="D74" s="97" t="s">
        <v>242</v>
      </c>
      <c r="E74" s="97" t="s">
        <v>238</v>
      </c>
      <c r="F74" s="97" t="s">
        <v>243</v>
      </c>
      <c r="G74" s="275">
        <v>25</v>
      </c>
      <c r="H74" s="275" t="s">
        <v>240</v>
      </c>
      <c r="I74" s="273">
        <v>65</v>
      </c>
      <c r="J74" s="273" t="s">
        <v>622</v>
      </c>
      <c r="K74" s="273"/>
      <c r="L74" s="273"/>
      <c r="M74" s="96" t="s">
        <v>455</v>
      </c>
      <c r="N74" s="96" t="s">
        <v>455</v>
      </c>
      <c r="O74" s="96" t="s">
        <v>455</v>
      </c>
      <c r="P74" s="97"/>
      <c r="Q74" s="97"/>
      <c r="R74" s="97" t="s">
        <v>241</v>
      </c>
    </row>
    <row r="75" spans="1:18" ht="99.75" customHeight="1">
      <c r="A75" s="120">
        <v>2.12</v>
      </c>
      <c r="B75" s="99" t="s">
        <v>244</v>
      </c>
      <c r="C75" s="99" t="s">
        <v>245</v>
      </c>
      <c r="D75" s="97" t="s">
        <v>246</v>
      </c>
      <c r="E75" s="97" t="s">
        <v>247</v>
      </c>
      <c r="F75" s="97" t="s">
        <v>248</v>
      </c>
      <c r="G75" s="275">
        <v>50</v>
      </c>
      <c r="H75" s="275" t="s">
        <v>249</v>
      </c>
      <c r="I75" s="273">
        <v>70</v>
      </c>
      <c r="J75" s="273">
        <v>0</v>
      </c>
      <c r="K75" s="273"/>
      <c r="L75" s="273"/>
      <c r="M75" s="96" t="s">
        <v>455</v>
      </c>
      <c r="N75" s="96" t="s">
        <v>455</v>
      </c>
      <c r="O75" s="96" t="s">
        <v>455</v>
      </c>
      <c r="P75" s="97"/>
      <c r="Q75" s="97"/>
      <c r="R75" s="97" t="s">
        <v>250</v>
      </c>
    </row>
    <row r="76" spans="1:18" ht="168" customHeight="1">
      <c r="A76" s="120">
        <v>2.13</v>
      </c>
      <c r="B76" s="74" t="s">
        <v>632</v>
      </c>
      <c r="C76" s="73">
        <v>1420</v>
      </c>
      <c r="D76" s="74" t="s">
        <v>623</v>
      </c>
      <c r="E76" s="72" t="s">
        <v>278</v>
      </c>
      <c r="F76" s="73" t="s">
        <v>283</v>
      </c>
      <c r="G76" s="73">
        <v>22</v>
      </c>
      <c r="H76" s="73">
        <v>3</v>
      </c>
      <c r="I76" s="73">
        <v>34</v>
      </c>
      <c r="J76" s="10" t="s">
        <v>630</v>
      </c>
      <c r="K76" s="11" t="s">
        <v>631</v>
      </c>
      <c r="L76" s="10" t="s">
        <v>633</v>
      </c>
      <c r="M76" s="73" t="s">
        <v>284</v>
      </c>
      <c r="N76" s="73" t="s">
        <v>284</v>
      </c>
      <c r="O76" s="73" t="s">
        <v>284</v>
      </c>
      <c r="P76" s="73" t="s">
        <v>284</v>
      </c>
      <c r="Q76" s="75"/>
      <c r="R76" s="75" t="s">
        <v>637</v>
      </c>
    </row>
    <row r="77" spans="1:18" ht="113.25" customHeight="1">
      <c r="A77" s="120">
        <v>2.14</v>
      </c>
      <c r="B77" s="74" t="s">
        <v>285</v>
      </c>
      <c r="C77" s="73">
        <v>1500</v>
      </c>
      <c r="D77" s="74" t="s">
        <v>623</v>
      </c>
      <c r="E77" s="72" t="s">
        <v>286</v>
      </c>
      <c r="F77" s="73" t="s">
        <v>287</v>
      </c>
      <c r="G77" s="73">
        <v>36</v>
      </c>
      <c r="H77" s="73">
        <v>2.8</v>
      </c>
      <c r="I77" s="73">
        <v>55</v>
      </c>
      <c r="J77" s="11" t="s">
        <v>634</v>
      </c>
      <c r="K77" s="11" t="s">
        <v>631</v>
      </c>
      <c r="L77" s="10" t="s">
        <v>635</v>
      </c>
      <c r="M77" s="73" t="s">
        <v>284</v>
      </c>
      <c r="N77" s="73" t="s">
        <v>284</v>
      </c>
      <c r="O77" s="73" t="s">
        <v>284</v>
      </c>
      <c r="P77" s="73" t="s">
        <v>284</v>
      </c>
      <c r="Q77" s="75"/>
      <c r="R77" s="75" t="s">
        <v>636</v>
      </c>
    </row>
    <row r="78" spans="1:18" ht="113.25" customHeight="1">
      <c r="A78" s="120">
        <v>2.15</v>
      </c>
      <c r="B78" s="138" t="s">
        <v>722</v>
      </c>
      <c r="C78" s="165">
        <v>300</v>
      </c>
      <c r="D78" s="138" t="s">
        <v>727</v>
      </c>
      <c r="E78" s="166" t="s">
        <v>721</v>
      </c>
      <c r="F78" s="165" t="s">
        <v>720</v>
      </c>
      <c r="G78" s="165">
        <v>26</v>
      </c>
      <c r="H78" s="165">
        <v>2.8</v>
      </c>
      <c r="I78" s="165">
        <v>55</v>
      </c>
      <c r="J78" s="11"/>
      <c r="K78" s="11"/>
      <c r="L78" s="10"/>
      <c r="M78" s="73"/>
      <c r="N78" s="73"/>
      <c r="O78" s="73"/>
      <c r="P78" s="73"/>
      <c r="Q78" s="75"/>
      <c r="R78" s="75"/>
    </row>
    <row r="79" spans="1:18" ht="113.25" customHeight="1">
      <c r="A79" s="120">
        <v>2.16</v>
      </c>
      <c r="B79" s="138" t="s">
        <v>723</v>
      </c>
      <c r="C79" s="165">
        <v>300</v>
      </c>
      <c r="D79" s="138" t="s">
        <v>726</v>
      </c>
      <c r="E79" s="166" t="s">
        <v>299</v>
      </c>
      <c r="F79" s="165" t="s">
        <v>725</v>
      </c>
      <c r="G79" s="165">
        <v>26</v>
      </c>
      <c r="H79" s="165">
        <v>2.8</v>
      </c>
      <c r="I79" s="165" t="s">
        <v>724</v>
      </c>
      <c r="J79" s="11"/>
      <c r="K79" s="11"/>
      <c r="L79" s="10"/>
      <c r="M79" s="73"/>
      <c r="N79" s="73"/>
      <c r="O79" s="73"/>
      <c r="P79" s="73"/>
      <c r="Q79" s="75"/>
      <c r="R79" s="75"/>
    </row>
    <row r="80" spans="1:18" ht="113.25" customHeight="1">
      <c r="A80" s="120">
        <v>2.17</v>
      </c>
      <c r="B80" s="138" t="s">
        <v>729</v>
      </c>
      <c r="C80" s="165">
        <v>500</v>
      </c>
      <c r="D80" s="138" t="s">
        <v>728</v>
      </c>
      <c r="E80" s="166" t="s">
        <v>730</v>
      </c>
      <c r="F80" s="165" t="s">
        <v>734</v>
      </c>
      <c r="G80" s="165">
        <v>150</v>
      </c>
      <c r="H80" s="165">
        <v>8</v>
      </c>
      <c r="I80" s="165">
        <v>800</v>
      </c>
      <c r="J80" s="144" t="s">
        <v>735</v>
      </c>
      <c r="K80" s="144" t="s">
        <v>59</v>
      </c>
      <c r="L80" s="11">
        <v>0</v>
      </c>
      <c r="M80" s="167" t="s">
        <v>455</v>
      </c>
      <c r="N80" s="167" t="s">
        <v>455</v>
      </c>
      <c r="O80" s="167" t="s">
        <v>455</v>
      </c>
      <c r="P80" s="73"/>
      <c r="Q80" s="75"/>
      <c r="R80" s="75"/>
    </row>
    <row r="81" spans="1:18" ht="113.25" customHeight="1">
      <c r="A81" s="120">
        <v>2.18</v>
      </c>
      <c r="B81" s="138" t="s">
        <v>731</v>
      </c>
      <c r="C81" s="165">
        <v>500</v>
      </c>
      <c r="D81" s="138" t="s">
        <v>728</v>
      </c>
      <c r="E81" s="166" t="s">
        <v>732</v>
      </c>
      <c r="F81" s="165" t="s">
        <v>733</v>
      </c>
      <c r="G81" s="165">
        <v>150</v>
      </c>
      <c r="H81" s="165">
        <v>8</v>
      </c>
      <c r="I81" s="165">
        <v>437</v>
      </c>
      <c r="J81" s="144" t="s">
        <v>735</v>
      </c>
      <c r="K81" s="144" t="s">
        <v>59</v>
      </c>
      <c r="L81" s="11">
        <v>0</v>
      </c>
      <c r="M81" s="167" t="s">
        <v>455</v>
      </c>
      <c r="N81" s="167" t="s">
        <v>455</v>
      </c>
      <c r="O81" s="167" t="s">
        <v>455</v>
      </c>
      <c r="P81" s="73"/>
      <c r="Q81" s="75"/>
      <c r="R81" s="75"/>
    </row>
    <row r="82" spans="1:18" ht="109.5" customHeight="1">
      <c r="A82" s="120">
        <v>2.19</v>
      </c>
      <c r="B82" s="37" t="s">
        <v>301</v>
      </c>
      <c r="C82" s="27">
        <v>300</v>
      </c>
      <c r="D82" s="36" t="s">
        <v>302</v>
      </c>
      <c r="E82" s="36" t="s">
        <v>303</v>
      </c>
      <c r="F82" s="27" t="s">
        <v>304</v>
      </c>
      <c r="G82" s="27">
        <v>52</v>
      </c>
      <c r="H82" s="27">
        <v>3.5</v>
      </c>
      <c r="I82" s="27">
        <v>120</v>
      </c>
      <c r="J82" s="27">
        <v>0</v>
      </c>
      <c r="K82" s="27" t="s">
        <v>59</v>
      </c>
      <c r="L82" s="36" t="s">
        <v>642</v>
      </c>
      <c r="M82" s="96" t="s">
        <v>455</v>
      </c>
      <c r="N82" s="96" t="s">
        <v>455</v>
      </c>
      <c r="O82" s="96" t="s">
        <v>455</v>
      </c>
      <c r="P82" s="285"/>
      <c r="Q82" s="78"/>
      <c r="R82" s="78" t="s">
        <v>305</v>
      </c>
    </row>
    <row r="83" spans="1:18" ht="60.75" customHeight="1">
      <c r="A83" s="120">
        <v>2.2</v>
      </c>
      <c r="B83" s="43" t="s">
        <v>306</v>
      </c>
      <c r="C83" s="27">
        <v>300</v>
      </c>
      <c r="D83" s="36" t="s">
        <v>302</v>
      </c>
      <c r="E83" s="36" t="s">
        <v>303</v>
      </c>
      <c r="F83" s="27" t="s">
        <v>307</v>
      </c>
      <c r="G83" s="27">
        <v>45</v>
      </c>
      <c r="H83" s="27">
        <v>3.4</v>
      </c>
      <c r="I83" s="27">
        <v>120</v>
      </c>
      <c r="J83" s="27"/>
      <c r="K83" s="27" t="s">
        <v>59</v>
      </c>
      <c r="L83" s="36" t="s">
        <v>641</v>
      </c>
      <c r="M83" s="96" t="s">
        <v>455</v>
      </c>
      <c r="N83" s="96" t="s">
        <v>455</v>
      </c>
      <c r="O83" s="96" t="s">
        <v>455</v>
      </c>
      <c r="P83" s="27"/>
      <c r="Q83" s="78"/>
      <c r="R83" s="78" t="s">
        <v>309</v>
      </c>
    </row>
    <row r="84" spans="1:18" ht="39">
      <c r="A84" s="120">
        <v>2.21</v>
      </c>
      <c r="B84" s="82" t="s">
        <v>359</v>
      </c>
      <c r="C84" s="82" t="s">
        <v>360</v>
      </c>
      <c r="D84" s="82" t="s">
        <v>361</v>
      </c>
      <c r="E84" s="82" t="s">
        <v>352</v>
      </c>
      <c r="F84" s="82" t="s">
        <v>338</v>
      </c>
      <c r="G84" s="82">
        <v>18</v>
      </c>
      <c r="H84" s="82" t="s">
        <v>362</v>
      </c>
      <c r="I84" s="82">
        <v>48</v>
      </c>
      <c r="J84" s="82">
        <v>0</v>
      </c>
      <c r="K84" s="82">
        <v>0</v>
      </c>
      <c r="L84" s="82">
        <v>0</v>
      </c>
      <c r="M84" s="96" t="s">
        <v>455</v>
      </c>
      <c r="N84" s="96" t="s">
        <v>455</v>
      </c>
      <c r="O84" s="96" t="s">
        <v>455</v>
      </c>
      <c r="P84" s="82"/>
      <c r="Q84" s="82"/>
      <c r="R84" s="82" t="s">
        <v>363</v>
      </c>
    </row>
    <row r="85" spans="1:18" ht="22.5">
      <c r="A85" s="120">
        <v>2.22</v>
      </c>
      <c r="B85" s="83" t="s">
        <v>364</v>
      </c>
      <c r="C85" s="83">
        <v>300</v>
      </c>
      <c r="D85" s="83" t="s">
        <v>366</v>
      </c>
      <c r="E85" s="83" t="s">
        <v>367</v>
      </c>
      <c r="F85" s="83" t="s">
        <v>368</v>
      </c>
      <c r="G85" s="83" t="s">
        <v>369</v>
      </c>
      <c r="H85" s="83" t="s">
        <v>370</v>
      </c>
      <c r="I85" s="83" t="s">
        <v>371</v>
      </c>
      <c r="J85" s="83">
        <v>0</v>
      </c>
      <c r="K85" s="83">
        <v>0</v>
      </c>
      <c r="L85" s="83">
        <v>0</v>
      </c>
      <c r="M85" s="96" t="s">
        <v>455</v>
      </c>
      <c r="N85" s="96" t="s">
        <v>455</v>
      </c>
      <c r="O85" s="96" t="s">
        <v>455</v>
      </c>
      <c r="P85" s="83"/>
      <c r="Q85" s="85"/>
      <c r="R85" s="85" t="s">
        <v>372</v>
      </c>
    </row>
    <row r="86" spans="1:18" ht="23.25" thickBot="1">
      <c r="A86" s="120">
        <v>2.23</v>
      </c>
      <c r="B86" s="86" t="s">
        <v>373</v>
      </c>
      <c r="C86" s="86">
        <v>300</v>
      </c>
      <c r="D86" s="86" t="s">
        <v>366</v>
      </c>
      <c r="E86" s="86" t="s">
        <v>367</v>
      </c>
      <c r="F86" s="86" t="s">
        <v>374</v>
      </c>
      <c r="G86" s="86" t="s">
        <v>375</v>
      </c>
      <c r="H86" s="86" t="s">
        <v>376</v>
      </c>
      <c r="I86" s="86" t="s">
        <v>377</v>
      </c>
      <c r="J86" s="86">
        <v>0</v>
      </c>
      <c r="K86" s="86">
        <v>0</v>
      </c>
      <c r="L86" s="86">
        <v>0</v>
      </c>
      <c r="M86" s="96" t="s">
        <v>455</v>
      </c>
      <c r="N86" s="96" t="s">
        <v>455</v>
      </c>
      <c r="O86" s="96" t="s">
        <v>455</v>
      </c>
      <c r="P86" s="86"/>
      <c r="Q86" s="88"/>
      <c r="R86" s="88" t="s">
        <v>372</v>
      </c>
    </row>
    <row r="87" spans="1:18" ht="23.25" thickTop="1">
      <c r="A87" s="120">
        <v>2.24</v>
      </c>
      <c r="B87" s="83" t="s">
        <v>378</v>
      </c>
      <c r="C87" s="83">
        <v>300</v>
      </c>
      <c r="D87" s="83" t="s">
        <v>372</v>
      </c>
      <c r="E87" s="83" t="s">
        <v>367</v>
      </c>
      <c r="F87" s="83" t="s">
        <v>380</v>
      </c>
      <c r="G87" s="83" t="s">
        <v>369</v>
      </c>
      <c r="H87" s="83" t="s">
        <v>381</v>
      </c>
      <c r="I87" s="83" t="s">
        <v>382</v>
      </c>
      <c r="J87" s="83">
        <v>0</v>
      </c>
      <c r="K87" s="83">
        <v>0</v>
      </c>
      <c r="L87" s="83">
        <v>0</v>
      </c>
      <c r="M87" s="96" t="s">
        <v>455</v>
      </c>
      <c r="N87" s="96" t="s">
        <v>455</v>
      </c>
      <c r="O87" s="96" t="s">
        <v>455</v>
      </c>
      <c r="P87" s="83"/>
      <c r="Q87" s="89"/>
      <c r="R87" s="89"/>
    </row>
    <row r="88" spans="1:18" ht="22.5">
      <c r="A88" s="120">
        <v>2.25</v>
      </c>
      <c r="B88" s="83" t="s">
        <v>383</v>
      </c>
      <c r="C88" s="83">
        <v>300</v>
      </c>
      <c r="D88" s="83" t="s">
        <v>366</v>
      </c>
      <c r="E88" s="83" t="s">
        <v>367</v>
      </c>
      <c r="F88" s="83" t="s">
        <v>384</v>
      </c>
      <c r="G88" s="83" t="s">
        <v>385</v>
      </c>
      <c r="H88" s="83" t="s">
        <v>386</v>
      </c>
      <c r="I88" s="83" t="s">
        <v>387</v>
      </c>
      <c r="J88" s="83">
        <v>0</v>
      </c>
      <c r="K88" s="83">
        <v>0</v>
      </c>
      <c r="L88" s="83">
        <v>0</v>
      </c>
      <c r="M88" s="96" t="s">
        <v>455</v>
      </c>
      <c r="N88" s="96" t="s">
        <v>455</v>
      </c>
      <c r="O88" s="96" t="s">
        <v>455</v>
      </c>
      <c r="P88" s="83"/>
      <c r="Q88" s="85"/>
      <c r="R88" s="85" t="s">
        <v>372</v>
      </c>
    </row>
    <row r="89" spans="1:18" ht="111" customHeight="1">
      <c r="A89" s="120">
        <v>2.26</v>
      </c>
      <c r="B89" s="92" t="s">
        <v>401</v>
      </c>
      <c r="C89" s="93">
        <v>300</v>
      </c>
      <c r="D89" s="94" t="s">
        <v>402</v>
      </c>
      <c r="E89" s="94" t="s">
        <v>403</v>
      </c>
      <c r="F89" s="94" t="s">
        <v>404</v>
      </c>
      <c r="G89" s="93">
        <v>36</v>
      </c>
      <c r="H89" s="94" t="s">
        <v>405</v>
      </c>
      <c r="I89" s="94">
        <v>52</v>
      </c>
      <c r="J89" s="93">
        <v>0</v>
      </c>
      <c r="K89" s="94" t="s">
        <v>406</v>
      </c>
      <c r="L89" s="94" t="s">
        <v>643</v>
      </c>
      <c r="M89" s="96" t="s">
        <v>455</v>
      </c>
      <c r="N89" s="96" t="s">
        <v>100</v>
      </c>
      <c r="O89" s="96" t="s">
        <v>100</v>
      </c>
      <c r="P89" s="95"/>
      <c r="Q89" s="97"/>
      <c r="R89" s="97" t="s">
        <v>407</v>
      </c>
    </row>
    <row r="90" spans="1:18" ht="81" customHeight="1">
      <c r="A90" s="120">
        <v>2.27</v>
      </c>
      <c r="B90" s="92" t="s">
        <v>416</v>
      </c>
      <c r="C90" s="93">
        <v>300</v>
      </c>
      <c r="D90" s="94" t="s">
        <v>402</v>
      </c>
      <c r="E90" s="94" t="s">
        <v>409</v>
      </c>
      <c r="F90" s="94" t="s">
        <v>417</v>
      </c>
      <c r="G90" s="93">
        <v>36</v>
      </c>
      <c r="H90" s="94" t="s">
        <v>418</v>
      </c>
      <c r="I90" s="94">
        <v>110</v>
      </c>
      <c r="J90" s="93"/>
      <c r="K90" s="94" t="s">
        <v>406</v>
      </c>
      <c r="L90" s="94" t="s">
        <v>644</v>
      </c>
      <c r="M90" s="96" t="s">
        <v>455</v>
      </c>
      <c r="N90" s="96" t="s">
        <v>100</v>
      </c>
      <c r="O90" s="96" t="s">
        <v>100</v>
      </c>
      <c r="P90" s="95"/>
      <c r="Q90" s="97"/>
      <c r="R90" s="97" t="s">
        <v>419</v>
      </c>
    </row>
    <row r="91" spans="1:18" ht="158.25" customHeight="1">
      <c r="A91" s="120">
        <v>2.28</v>
      </c>
      <c r="B91" s="103" t="s">
        <v>432</v>
      </c>
      <c r="C91" s="99">
        <v>800</v>
      </c>
      <c r="D91" s="104" t="s">
        <v>433</v>
      </c>
      <c r="E91" s="99" t="s">
        <v>434</v>
      </c>
      <c r="F91" s="99" t="s">
        <v>435</v>
      </c>
      <c r="G91" s="99">
        <v>30</v>
      </c>
      <c r="H91" s="99">
        <v>8</v>
      </c>
      <c r="I91" s="99">
        <v>95</v>
      </c>
      <c r="J91" s="99" t="s">
        <v>638</v>
      </c>
      <c r="K91" s="146">
        <v>0</v>
      </c>
      <c r="L91" s="101" t="s">
        <v>645</v>
      </c>
      <c r="M91" s="96" t="s">
        <v>455</v>
      </c>
      <c r="N91" s="96" t="s">
        <v>455</v>
      </c>
      <c r="O91" s="96" t="s">
        <v>455</v>
      </c>
      <c r="P91" s="96"/>
      <c r="Q91" s="100"/>
      <c r="R91" s="101" t="s">
        <v>646</v>
      </c>
    </row>
    <row r="92" spans="1:18" ht="162.75" customHeight="1">
      <c r="A92" s="120">
        <v>2.29</v>
      </c>
      <c r="B92" s="106" t="s">
        <v>437</v>
      </c>
      <c r="C92" s="98">
        <v>300</v>
      </c>
      <c r="D92" s="106" t="s">
        <v>438</v>
      </c>
      <c r="E92" s="98" t="s">
        <v>439</v>
      </c>
      <c r="F92" s="98" t="s">
        <v>440</v>
      </c>
      <c r="G92" s="98">
        <v>40</v>
      </c>
      <c r="H92" s="98">
        <v>9</v>
      </c>
      <c r="I92" s="98">
        <v>155</v>
      </c>
      <c r="J92" s="146">
        <v>0</v>
      </c>
      <c r="K92" s="146">
        <v>0</v>
      </c>
      <c r="L92" s="102" t="s">
        <v>647</v>
      </c>
      <c r="M92" s="96" t="s">
        <v>455</v>
      </c>
      <c r="N92" s="96" t="s">
        <v>455</v>
      </c>
      <c r="O92" s="96" t="s">
        <v>455</v>
      </c>
      <c r="P92" s="96"/>
      <c r="Q92" s="96"/>
      <c r="R92" s="101" t="s">
        <v>436</v>
      </c>
    </row>
    <row r="93" spans="1:18" ht="78">
      <c r="A93" s="163">
        <v>2.3</v>
      </c>
      <c r="B93" s="109" t="s">
        <v>531</v>
      </c>
      <c r="C93" s="110" t="s">
        <v>532</v>
      </c>
      <c r="D93" s="110" t="s">
        <v>533</v>
      </c>
      <c r="E93" s="110" t="s">
        <v>534</v>
      </c>
      <c r="F93" s="110" t="s">
        <v>535</v>
      </c>
      <c r="G93" s="13"/>
      <c r="H93" s="13"/>
      <c r="I93" s="13"/>
      <c r="J93" s="13" t="s">
        <v>648</v>
      </c>
      <c r="K93" s="13" t="s">
        <v>59</v>
      </c>
      <c r="L93" s="13">
        <v>0</v>
      </c>
      <c r="M93" s="151" t="s">
        <v>455</v>
      </c>
      <c r="N93" s="96" t="s">
        <v>455</v>
      </c>
      <c r="O93" s="96" t="s">
        <v>455</v>
      </c>
      <c r="P93" s="96"/>
      <c r="Q93" s="96"/>
      <c r="R93" s="13"/>
    </row>
    <row r="94" spans="1:18" ht="93">
      <c r="A94" s="163">
        <v>2.31</v>
      </c>
      <c r="B94" s="109" t="s">
        <v>536</v>
      </c>
      <c r="C94" s="110" t="s">
        <v>537</v>
      </c>
      <c r="D94" s="110" t="s">
        <v>533</v>
      </c>
      <c r="E94" s="110" t="s">
        <v>538</v>
      </c>
      <c r="F94" s="110" t="s">
        <v>539</v>
      </c>
      <c r="G94" s="13"/>
      <c r="H94" s="13"/>
      <c r="I94" s="13"/>
      <c r="J94" s="13">
        <v>0</v>
      </c>
      <c r="K94" s="13" t="s">
        <v>59</v>
      </c>
      <c r="L94" s="13">
        <v>0</v>
      </c>
      <c r="M94" s="96" t="s">
        <v>455</v>
      </c>
      <c r="N94" s="96" t="s">
        <v>455</v>
      </c>
      <c r="O94" s="96" t="s">
        <v>455</v>
      </c>
      <c r="P94" s="96"/>
      <c r="Q94" s="96"/>
      <c r="R94" s="13"/>
    </row>
    <row r="95" spans="1:18" ht="124.5">
      <c r="A95" s="163">
        <v>2.32</v>
      </c>
      <c r="B95" s="109" t="s">
        <v>540</v>
      </c>
      <c r="C95" s="110" t="s">
        <v>541</v>
      </c>
      <c r="D95" s="110" t="s">
        <v>533</v>
      </c>
      <c r="E95" s="110" t="s">
        <v>542</v>
      </c>
      <c r="F95" s="110" t="s">
        <v>543</v>
      </c>
      <c r="G95" s="13"/>
      <c r="H95" s="13"/>
      <c r="I95" s="13"/>
      <c r="J95" s="13">
        <v>0</v>
      </c>
      <c r="K95" s="13" t="s">
        <v>59</v>
      </c>
      <c r="L95" s="13">
        <v>0</v>
      </c>
      <c r="M95" s="151" t="s">
        <v>455</v>
      </c>
      <c r="N95" s="151" t="s">
        <v>455</v>
      </c>
      <c r="O95" s="151" t="s">
        <v>455</v>
      </c>
      <c r="P95" s="13"/>
      <c r="Q95" s="13"/>
      <c r="R95" s="13"/>
    </row>
    <row r="96" spans="1:18" ht="93">
      <c r="A96" s="163">
        <v>2.33</v>
      </c>
      <c r="B96" s="109" t="s">
        <v>544</v>
      </c>
      <c r="C96" s="110" t="s">
        <v>545</v>
      </c>
      <c r="D96" s="110" t="s">
        <v>533</v>
      </c>
      <c r="E96" s="110" t="s">
        <v>546</v>
      </c>
      <c r="F96" s="110" t="s">
        <v>547</v>
      </c>
      <c r="G96" s="13"/>
      <c r="H96" s="13"/>
      <c r="I96" s="13"/>
      <c r="J96" s="13" t="s">
        <v>648</v>
      </c>
      <c r="K96" s="13" t="s">
        <v>59</v>
      </c>
      <c r="L96" s="13">
        <v>0</v>
      </c>
      <c r="M96" s="96" t="s">
        <v>455</v>
      </c>
      <c r="N96" s="96" t="s">
        <v>455</v>
      </c>
      <c r="O96" s="96" t="s">
        <v>455</v>
      </c>
      <c r="P96" s="13"/>
      <c r="Q96" s="13"/>
      <c r="R96" s="13"/>
    </row>
    <row r="97" spans="1:18" ht="78">
      <c r="A97" s="163">
        <v>2.34</v>
      </c>
      <c r="B97" s="109" t="s">
        <v>548</v>
      </c>
      <c r="C97" s="110" t="s">
        <v>549</v>
      </c>
      <c r="D97" s="110" t="s">
        <v>533</v>
      </c>
      <c r="E97" s="110" t="s">
        <v>550</v>
      </c>
      <c r="F97" s="110" t="s">
        <v>551</v>
      </c>
      <c r="G97" s="13"/>
      <c r="H97" s="13"/>
      <c r="I97" s="13"/>
      <c r="J97" s="13" t="s">
        <v>648</v>
      </c>
      <c r="K97" s="13">
        <v>0</v>
      </c>
      <c r="L97" s="13">
        <v>0</v>
      </c>
      <c r="M97" s="96" t="s">
        <v>455</v>
      </c>
      <c r="N97" s="96" t="s">
        <v>455</v>
      </c>
      <c r="O97" s="96" t="s">
        <v>455</v>
      </c>
      <c r="P97" s="13"/>
      <c r="Q97" s="13"/>
      <c r="R97" s="13"/>
    </row>
    <row r="98" spans="1:18" ht="93">
      <c r="A98" s="163">
        <v>2.35</v>
      </c>
      <c r="B98" s="109" t="s">
        <v>552</v>
      </c>
      <c r="C98" s="110" t="s">
        <v>553</v>
      </c>
      <c r="D98" s="110" t="s">
        <v>533</v>
      </c>
      <c r="E98" s="110" t="s">
        <v>554</v>
      </c>
      <c r="F98" s="110" t="s">
        <v>555</v>
      </c>
      <c r="G98" s="13"/>
      <c r="H98" s="13"/>
      <c r="I98" s="13"/>
      <c r="J98" s="13">
        <v>0</v>
      </c>
      <c r="K98" s="13" t="s">
        <v>59</v>
      </c>
      <c r="L98" s="13" t="s">
        <v>649</v>
      </c>
      <c r="M98" s="96" t="s">
        <v>455</v>
      </c>
      <c r="N98" s="96" t="s">
        <v>455</v>
      </c>
      <c r="O98" s="96" t="s">
        <v>455</v>
      </c>
      <c r="P98" s="13"/>
      <c r="Q98" s="13"/>
      <c r="R98" s="13"/>
    </row>
    <row r="99" spans="1:18" ht="78">
      <c r="A99" s="163">
        <v>2.36</v>
      </c>
      <c r="B99" s="109" t="s">
        <v>556</v>
      </c>
      <c r="C99" s="110" t="s">
        <v>549</v>
      </c>
      <c r="D99" s="110" t="s">
        <v>533</v>
      </c>
      <c r="E99" s="110" t="s">
        <v>557</v>
      </c>
      <c r="F99" s="110" t="s">
        <v>558</v>
      </c>
      <c r="G99" s="13"/>
      <c r="H99" s="13"/>
      <c r="I99" s="13"/>
      <c r="J99" s="13" t="s">
        <v>648</v>
      </c>
      <c r="K99" s="13" t="s">
        <v>59</v>
      </c>
      <c r="L99" s="13">
        <v>0</v>
      </c>
      <c r="M99" s="96" t="s">
        <v>455</v>
      </c>
      <c r="N99" s="96" t="s">
        <v>455</v>
      </c>
      <c r="O99" s="151" t="s">
        <v>455</v>
      </c>
      <c r="P99" s="13"/>
      <c r="Q99" s="13"/>
      <c r="R99" s="13"/>
    </row>
    <row r="100" spans="1:18" ht="93">
      <c r="A100" s="120">
        <v>2.37</v>
      </c>
      <c r="B100" s="109" t="s">
        <v>559</v>
      </c>
      <c r="C100" s="110" t="s">
        <v>560</v>
      </c>
      <c r="D100" s="110" t="s">
        <v>533</v>
      </c>
      <c r="E100" s="110" t="s">
        <v>561</v>
      </c>
      <c r="F100" s="110" t="s">
        <v>562</v>
      </c>
      <c r="G100" s="13"/>
      <c r="H100" s="13"/>
      <c r="I100" s="13"/>
      <c r="J100" s="13">
        <v>0</v>
      </c>
      <c r="K100" s="13" t="s">
        <v>59</v>
      </c>
      <c r="L100" s="13" t="s">
        <v>650</v>
      </c>
      <c r="M100" s="96" t="s">
        <v>455</v>
      </c>
      <c r="N100" s="96" t="s">
        <v>455</v>
      </c>
      <c r="O100" s="96" t="s">
        <v>455</v>
      </c>
      <c r="P100" s="13"/>
      <c r="Q100" s="13"/>
      <c r="R100" s="13"/>
    </row>
    <row r="101" spans="1:18" ht="93">
      <c r="A101" s="120">
        <v>2.38</v>
      </c>
      <c r="B101" s="109" t="s">
        <v>563</v>
      </c>
      <c r="C101" s="110" t="s">
        <v>564</v>
      </c>
      <c r="D101" s="110" t="s">
        <v>533</v>
      </c>
      <c r="E101" s="110" t="s">
        <v>565</v>
      </c>
      <c r="F101" s="110" t="s">
        <v>566</v>
      </c>
      <c r="G101" s="13"/>
      <c r="H101" s="13"/>
      <c r="I101" s="13"/>
      <c r="J101" s="13">
        <v>0</v>
      </c>
      <c r="K101" s="13" t="s">
        <v>59</v>
      </c>
      <c r="L101" s="13">
        <v>0</v>
      </c>
      <c r="M101" s="96" t="s">
        <v>455</v>
      </c>
      <c r="N101" s="96" t="s">
        <v>455</v>
      </c>
      <c r="O101" s="96" t="s">
        <v>455</v>
      </c>
      <c r="P101" s="13"/>
      <c r="Q101" s="13"/>
      <c r="R101" s="13"/>
    </row>
    <row r="102" spans="1:18" ht="78">
      <c r="A102" s="120">
        <v>2.39000000000001</v>
      </c>
      <c r="B102" s="109" t="s">
        <v>567</v>
      </c>
      <c r="C102" s="110" t="s">
        <v>568</v>
      </c>
      <c r="D102" s="110" t="s">
        <v>533</v>
      </c>
      <c r="E102" s="110" t="s">
        <v>569</v>
      </c>
      <c r="F102" s="110" t="s">
        <v>570</v>
      </c>
      <c r="G102" s="13"/>
      <c r="H102" s="13"/>
      <c r="I102" s="13"/>
      <c r="J102" s="13">
        <v>0</v>
      </c>
      <c r="K102" s="13">
        <v>0</v>
      </c>
      <c r="L102" s="13" t="s">
        <v>649</v>
      </c>
      <c r="M102" s="151" t="s">
        <v>455</v>
      </c>
      <c r="N102" s="96" t="s">
        <v>455</v>
      </c>
      <c r="O102" s="96" t="s">
        <v>455</v>
      </c>
      <c r="P102" s="13"/>
      <c r="Q102" s="13"/>
      <c r="R102" s="13"/>
    </row>
    <row r="103" spans="1:18" ht="99" customHeight="1">
      <c r="A103" s="120">
        <v>2.40000000000001</v>
      </c>
      <c r="B103" s="60" t="s">
        <v>263</v>
      </c>
      <c r="C103" s="60" t="s">
        <v>264</v>
      </c>
      <c r="D103" s="62" t="s">
        <v>265</v>
      </c>
      <c r="E103" s="62" t="s">
        <v>266</v>
      </c>
      <c r="F103" s="62" t="s">
        <v>267</v>
      </c>
      <c r="G103" s="58">
        <v>50</v>
      </c>
      <c r="H103" s="58" t="s">
        <v>249</v>
      </c>
      <c r="I103" s="65" t="s">
        <v>268</v>
      </c>
      <c r="J103" s="65">
        <v>0</v>
      </c>
      <c r="K103" s="65">
        <v>0</v>
      </c>
      <c r="L103" s="65">
        <v>0</v>
      </c>
      <c r="M103" s="151" t="s">
        <v>455</v>
      </c>
      <c r="N103" s="96" t="s">
        <v>455</v>
      </c>
      <c r="O103" s="96" t="s">
        <v>455</v>
      </c>
      <c r="P103" s="62"/>
      <c r="Q103" s="62"/>
      <c r="R103" s="62" t="s">
        <v>269</v>
      </c>
    </row>
    <row r="104" spans="1:18" ht="15">
      <c r="A104" s="18" t="s">
        <v>187</v>
      </c>
      <c r="B104" s="113" t="s">
        <v>587</v>
      </c>
      <c r="C104" s="114"/>
      <c r="D104" s="115"/>
      <c r="E104" s="114"/>
      <c r="F104" s="114"/>
      <c r="G104" s="114"/>
      <c r="H104" s="114"/>
      <c r="I104" s="114"/>
      <c r="J104" s="114"/>
      <c r="K104" s="114"/>
      <c r="L104" s="114"/>
      <c r="M104" s="114"/>
      <c r="N104" s="96"/>
      <c r="O104" s="96"/>
      <c r="P104" s="114"/>
      <c r="Q104" s="114"/>
      <c r="R104" s="116"/>
    </row>
    <row r="105" spans="1:18" ht="46.5">
      <c r="A105" s="6">
        <v>3.1</v>
      </c>
      <c r="B105" s="8" t="s">
        <v>65</v>
      </c>
      <c r="C105" s="8">
        <v>450</v>
      </c>
      <c r="D105" s="8"/>
      <c r="E105" s="8" t="s">
        <v>674</v>
      </c>
      <c r="F105" s="8" t="s">
        <v>713</v>
      </c>
      <c r="G105" s="13">
        <v>35</v>
      </c>
      <c r="H105" s="13">
        <v>1.6</v>
      </c>
      <c r="I105" s="13">
        <v>100</v>
      </c>
      <c r="J105" s="13" t="s">
        <v>714</v>
      </c>
      <c r="K105" s="13" t="s">
        <v>715</v>
      </c>
      <c r="L105" s="11">
        <v>0</v>
      </c>
      <c r="M105" s="13"/>
      <c r="N105" s="96"/>
      <c r="O105" s="96"/>
      <c r="P105" s="13"/>
      <c r="Q105" s="13"/>
      <c r="R105" s="13"/>
    </row>
    <row r="106" spans="1:18" ht="46.5">
      <c r="A106" s="22">
        <v>3.2</v>
      </c>
      <c r="B106" s="8" t="s">
        <v>65</v>
      </c>
      <c r="C106" s="8">
        <v>150</v>
      </c>
      <c r="D106" s="8"/>
      <c r="E106" s="8" t="s">
        <v>674</v>
      </c>
      <c r="F106" s="8" t="s">
        <v>716</v>
      </c>
      <c r="G106" s="13">
        <v>35</v>
      </c>
      <c r="H106" s="13">
        <v>1.6</v>
      </c>
      <c r="I106" s="13">
        <v>100</v>
      </c>
      <c r="J106" s="13" t="s">
        <v>714</v>
      </c>
      <c r="K106" s="13" t="s">
        <v>715</v>
      </c>
      <c r="L106" s="11">
        <v>0</v>
      </c>
      <c r="M106" s="13"/>
      <c r="N106" s="96"/>
      <c r="O106" s="96"/>
      <c r="P106" s="13"/>
      <c r="Q106" s="13"/>
      <c r="R106" s="13"/>
    </row>
    <row r="107" spans="1:18" ht="78">
      <c r="A107" s="6">
        <v>3.3</v>
      </c>
      <c r="B107" s="7" t="s">
        <v>66</v>
      </c>
      <c r="C107" s="8">
        <v>2400</v>
      </c>
      <c r="D107" s="7" t="s">
        <v>67</v>
      </c>
      <c r="E107" s="8" t="s">
        <v>68</v>
      </c>
      <c r="F107" s="8" t="s">
        <v>69</v>
      </c>
      <c r="G107" s="8">
        <v>150</v>
      </c>
      <c r="H107" s="15">
        <v>6</v>
      </c>
      <c r="I107" s="8">
        <v>1840</v>
      </c>
      <c r="J107" s="8" t="s">
        <v>70</v>
      </c>
      <c r="K107" s="134">
        <v>0</v>
      </c>
      <c r="L107" s="8" t="s">
        <v>70</v>
      </c>
      <c r="M107" s="151" t="s">
        <v>455</v>
      </c>
      <c r="N107" s="96" t="s">
        <v>455</v>
      </c>
      <c r="O107" s="96" t="s">
        <v>455</v>
      </c>
      <c r="P107" s="3"/>
      <c r="Q107" s="3"/>
      <c r="R107" s="7" t="s">
        <v>71</v>
      </c>
    </row>
    <row r="108" spans="1:18" ht="105">
      <c r="A108" s="22">
        <v>3.4</v>
      </c>
      <c r="B108" s="43" t="s">
        <v>26</v>
      </c>
      <c r="C108" s="27">
        <v>11500</v>
      </c>
      <c r="D108" s="135" t="s">
        <v>736</v>
      </c>
      <c r="E108" s="36" t="s">
        <v>161</v>
      </c>
      <c r="F108" s="36" t="s">
        <v>162</v>
      </c>
      <c r="G108" s="168">
        <v>26</v>
      </c>
      <c r="H108" s="27">
        <v>3</v>
      </c>
      <c r="I108" s="27">
        <v>100</v>
      </c>
      <c r="J108" s="25">
        <v>0</v>
      </c>
      <c r="K108" s="25">
        <v>0</v>
      </c>
      <c r="L108" s="36" t="s">
        <v>651</v>
      </c>
      <c r="M108" s="23" t="s">
        <v>100</v>
      </c>
      <c r="N108" s="96" t="s">
        <v>100</v>
      </c>
      <c r="O108" s="96" t="s">
        <v>100</v>
      </c>
      <c r="P108" s="43"/>
      <c r="Q108" s="286"/>
      <c r="R108" s="43" t="s">
        <v>163</v>
      </c>
    </row>
    <row r="109" spans="1:18" ht="39">
      <c r="A109" s="6">
        <v>3.5</v>
      </c>
      <c r="B109" s="43" t="s">
        <v>164</v>
      </c>
      <c r="C109" s="27">
        <v>600</v>
      </c>
      <c r="D109" s="36" t="s">
        <v>165</v>
      </c>
      <c r="E109" s="36" t="s">
        <v>134</v>
      </c>
      <c r="F109" s="27" t="s">
        <v>166</v>
      </c>
      <c r="G109" s="27">
        <v>30</v>
      </c>
      <c r="H109" s="27" t="s">
        <v>167</v>
      </c>
      <c r="I109" s="27">
        <v>55</v>
      </c>
      <c r="J109" s="25">
        <v>0</v>
      </c>
      <c r="K109" s="25">
        <v>0</v>
      </c>
      <c r="L109" s="25">
        <v>0</v>
      </c>
      <c r="M109" s="23" t="s">
        <v>100</v>
      </c>
      <c r="N109" s="96" t="s">
        <v>100</v>
      </c>
      <c r="O109" s="96" t="s">
        <v>100</v>
      </c>
      <c r="P109" s="36"/>
      <c r="Q109" s="46"/>
      <c r="R109" s="282"/>
    </row>
    <row r="110" spans="1:18" ht="26.25">
      <c r="A110" s="22">
        <v>3.6</v>
      </c>
      <c r="B110" s="25" t="s">
        <v>168</v>
      </c>
      <c r="C110" s="25">
        <v>3000</v>
      </c>
      <c r="D110" s="25" t="s">
        <v>65</v>
      </c>
      <c r="E110" s="25" t="s">
        <v>169</v>
      </c>
      <c r="F110" s="25" t="s">
        <v>170</v>
      </c>
      <c r="G110" s="25">
        <v>150</v>
      </c>
      <c r="H110" s="25">
        <v>11.3</v>
      </c>
      <c r="I110" s="25">
        <f>9*20000/100</f>
        <v>1800</v>
      </c>
      <c r="J110" s="25" t="s">
        <v>82</v>
      </c>
      <c r="K110" s="25">
        <v>0</v>
      </c>
      <c r="L110" s="25">
        <v>0</v>
      </c>
      <c r="M110" s="23" t="s">
        <v>100</v>
      </c>
      <c r="N110" s="96" t="s">
        <v>100</v>
      </c>
      <c r="O110" s="96" t="s">
        <v>100</v>
      </c>
      <c r="P110" s="25"/>
      <c r="Q110" s="25"/>
      <c r="R110" s="287" t="s">
        <v>171</v>
      </c>
    </row>
    <row r="111" spans="1:18" ht="45.75" customHeight="1">
      <c r="A111" s="6">
        <v>3.7</v>
      </c>
      <c r="B111" s="25" t="s">
        <v>172</v>
      </c>
      <c r="C111" s="25" t="s">
        <v>173</v>
      </c>
      <c r="D111" s="25" t="s">
        <v>174</v>
      </c>
      <c r="E111" s="25" t="s">
        <v>108</v>
      </c>
      <c r="F111" s="28" t="s">
        <v>175</v>
      </c>
      <c r="G111" s="25" t="s">
        <v>176</v>
      </c>
      <c r="H111" s="29" t="s">
        <v>177</v>
      </c>
      <c r="I111" s="25" t="s">
        <v>178</v>
      </c>
      <c r="J111" s="25" t="s">
        <v>79</v>
      </c>
      <c r="K111" s="23">
        <v>0</v>
      </c>
      <c r="L111" s="23">
        <v>0</v>
      </c>
      <c r="M111" s="23" t="s">
        <v>100</v>
      </c>
      <c r="N111" s="96" t="s">
        <v>100</v>
      </c>
      <c r="O111" s="96" t="s">
        <v>100</v>
      </c>
      <c r="P111" s="25"/>
      <c r="Q111" s="279"/>
      <c r="R111" s="285"/>
    </row>
    <row r="112" spans="1:18" ht="26.25">
      <c r="A112" s="22">
        <v>3.8</v>
      </c>
      <c r="B112" s="25" t="s">
        <v>179</v>
      </c>
      <c r="C112" s="25">
        <v>1800</v>
      </c>
      <c r="D112" s="25" t="s">
        <v>65</v>
      </c>
      <c r="E112" s="25" t="s">
        <v>180</v>
      </c>
      <c r="F112" s="25" t="s">
        <v>181</v>
      </c>
      <c r="G112" s="25">
        <v>150</v>
      </c>
      <c r="H112" s="25">
        <v>11</v>
      </c>
      <c r="I112" s="25">
        <f>10*20000/100</f>
        <v>2000</v>
      </c>
      <c r="J112" s="25" t="s">
        <v>182</v>
      </c>
      <c r="K112" s="25">
        <v>0</v>
      </c>
      <c r="L112" s="25">
        <v>0</v>
      </c>
      <c r="M112" s="23" t="s">
        <v>100</v>
      </c>
      <c r="N112" s="96" t="s">
        <v>100</v>
      </c>
      <c r="O112" s="96" t="s">
        <v>100</v>
      </c>
      <c r="P112" s="25"/>
      <c r="Q112" s="25"/>
      <c r="R112" s="25"/>
    </row>
    <row r="113" spans="1:18" ht="39">
      <c r="A113" s="22">
        <v>3.9</v>
      </c>
      <c r="B113" s="43" t="s">
        <v>183</v>
      </c>
      <c r="C113" s="27">
        <v>150</v>
      </c>
      <c r="D113" s="36" t="s">
        <v>184</v>
      </c>
      <c r="E113" s="36" t="s">
        <v>185</v>
      </c>
      <c r="F113" s="36" t="s">
        <v>186</v>
      </c>
      <c r="G113" s="27">
        <v>55</v>
      </c>
      <c r="H113" s="27">
        <v>5</v>
      </c>
      <c r="I113" s="27">
        <v>130</v>
      </c>
      <c r="J113" s="25">
        <v>0</v>
      </c>
      <c r="K113" s="25">
        <v>0</v>
      </c>
      <c r="L113" s="41" t="s">
        <v>652</v>
      </c>
      <c r="M113" s="23" t="s">
        <v>100</v>
      </c>
      <c r="N113" s="96" t="s">
        <v>100</v>
      </c>
      <c r="O113" s="96" t="s">
        <v>100</v>
      </c>
      <c r="P113" s="43"/>
      <c r="Q113" s="25"/>
      <c r="R113" s="43"/>
    </row>
    <row r="114" spans="1:18" ht="30.75">
      <c r="A114" s="314">
        <v>3.1</v>
      </c>
      <c r="B114" s="315" t="s">
        <v>251</v>
      </c>
      <c r="C114" s="315">
        <v>7500</v>
      </c>
      <c r="D114" s="316" t="s">
        <v>252</v>
      </c>
      <c r="E114" s="316" t="s">
        <v>253</v>
      </c>
      <c r="F114" s="316" t="s">
        <v>254</v>
      </c>
      <c r="G114" s="295">
        <v>18</v>
      </c>
      <c r="H114" s="295" t="s">
        <v>211</v>
      </c>
      <c r="I114" s="317">
        <v>50</v>
      </c>
      <c r="J114" s="317">
        <v>0</v>
      </c>
      <c r="K114" s="317" t="s">
        <v>654</v>
      </c>
      <c r="L114" s="317">
        <v>0</v>
      </c>
      <c r="M114" s="318" t="s">
        <v>455</v>
      </c>
      <c r="N114" s="319" t="s">
        <v>455</v>
      </c>
      <c r="O114" s="319" t="s">
        <v>455</v>
      </c>
      <c r="P114" s="316"/>
      <c r="Q114" s="316"/>
      <c r="R114" s="322"/>
    </row>
    <row r="115" spans="1:18" ht="118.5">
      <c r="A115" s="320">
        <v>3.11</v>
      </c>
      <c r="B115" s="99" t="s">
        <v>255</v>
      </c>
      <c r="C115" s="99">
        <v>8000</v>
      </c>
      <c r="D115" s="97" t="s">
        <v>252</v>
      </c>
      <c r="E115" s="97" t="s">
        <v>256</v>
      </c>
      <c r="F115" s="97" t="s">
        <v>257</v>
      </c>
      <c r="G115" s="275">
        <v>14</v>
      </c>
      <c r="H115" s="275" t="s">
        <v>258</v>
      </c>
      <c r="I115" s="273" t="s">
        <v>259</v>
      </c>
      <c r="J115" s="273">
        <v>0</v>
      </c>
      <c r="K115" s="273">
        <v>0</v>
      </c>
      <c r="L115" s="273">
        <v>0</v>
      </c>
      <c r="M115" s="321" t="s">
        <v>455</v>
      </c>
      <c r="N115" s="96" t="s">
        <v>455</v>
      </c>
      <c r="O115" s="96" t="s">
        <v>455</v>
      </c>
      <c r="P115" s="97"/>
      <c r="Q115" s="97"/>
      <c r="R115" s="330" t="s">
        <v>260</v>
      </c>
    </row>
    <row r="116" spans="1:18" ht="78.75">
      <c r="A116" s="323">
        <v>3.12</v>
      </c>
      <c r="B116" s="324" t="s">
        <v>255</v>
      </c>
      <c r="C116" s="324">
        <v>1285</v>
      </c>
      <c r="D116" s="325" t="s">
        <v>252</v>
      </c>
      <c r="E116" s="325" t="s">
        <v>256</v>
      </c>
      <c r="F116" s="325" t="s">
        <v>261</v>
      </c>
      <c r="G116" s="326">
        <v>14</v>
      </c>
      <c r="H116" s="326" t="s">
        <v>258</v>
      </c>
      <c r="I116" s="327" t="s">
        <v>259</v>
      </c>
      <c r="J116" s="327">
        <v>0</v>
      </c>
      <c r="K116" s="327">
        <v>0</v>
      </c>
      <c r="L116" s="327">
        <v>0</v>
      </c>
      <c r="M116" s="328" t="s">
        <v>455</v>
      </c>
      <c r="N116" s="329" t="s">
        <v>455</v>
      </c>
      <c r="O116" s="329" t="s">
        <v>455</v>
      </c>
      <c r="P116" s="325"/>
      <c r="Q116" s="325"/>
      <c r="R116" s="330" t="s">
        <v>262</v>
      </c>
    </row>
    <row r="117" spans="1:18" ht="90" customHeight="1">
      <c r="A117" s="320">
        <v>3.13</v>
      </c>
      <c r="B117" s="99" t="s">
        <v>270</v>
      </c>
      <c r="C117" s="99">
        <v>10700</v>
      </c>
      <c r="D117" s="97" t="s">
        <v>252</v>
      </c>
      <c r="E117" s="97" t="s">
        <v>271</v>
      </c>
      <c r="F117" s="97" t="s">
        <v>272</v>
      </c>
      <c r="G117" s="275">
        <v>24</v>
      </c>
      <c r="H117" s="275" t="s">
        <v>258</v>
      </c>
      <c r="I117" s="273">
        <v>50</v>
      </c>
      <c r="J117" s="273">
        <v>0</v>
      </c>
      <c r="K117" s="273">
        <v>0</v>
      </c>
      <c r="L117" s="273" t="s">
        <v>653</v>
      </c>
      <c r="M117" s="321" t="s">
        <v>455</v>
      </c>
      <c r="N117" s="96" t="s">
        <v>455</v>
      </c>
      <c r="O117" s="96" t="s">
        <v>455</v>
      </c>
      <c r="P117" s="97"/>
      <c r="Q117" s="97"/>
      <c r="R117" s="330" t="s">
        <v>273</v>
      </c>
    </row>
    <row r="118" spans="1:18" ht="92.25">
      <c r="A118" s="307">
        <v>3.14</v>
      </c>
      <c r="B118" s="308" t="s">
        <v>270</v>
      </c>
      <c r="C118" s="308">
        <v>600</v>
      </c>
      <c r="D118" s="309" t="s">
        <v>252</v>
      </c>
      <c r="E118" s="309" t="s">
        <v>271</v>
      </c>
      <c r="F118" s="309" t="s">
        <v>274</v>
      </c>
      <c r="G118" s="310">
        <v>28</v>
      </c>
      <c r="H118" s="310" t="s">
        <v>258</v>
      </c>
      <c r="I118" s="311">
        <v>50</v>
      </c>
      <c r="J118" s="311">
        <v>0</v>
      </c>
      <c r="K118" s="311">
        <v>0</v>
      </c>
      <c r="L118" s="311" t="s">
        <v>653</v>
      </c>
      <c r="M118" s="312" t="s">
        <v>455</v>
      </c>
      <c r="N118" s="313" t="s">
        <v>455</v>
      </c>
      <c r="O118" s="313" t="s">
        <v>455</v>
      </c>
      <c r="P118" s="309"/>
      <c r="Q118" s="309"/>
      <c r="R118" s="69" t="s">
        <v>275</v>
      </c>
    </row>
    <row r="119" spans="1:18" ht="156">
      <c r="A119" s="121">
        <v>3.15</v>
      </c>
      <c r="B119" s="74" t="s">
        <v>290</v>
      </c>
      <c r="C119" s="73">
        <v>12500</v>
      </c>
      <c r="D119" s="74" t="s">
        <v>291</v>
      </c>
      <c r="E119" s="72" t="s">
        <v>292</v>
      </c>
      <c r="F119" s="73" t="s">
        <v>293</v>
      </c>
      <c r="G119" s="73">
        <v>22</v>
      </c>
      <c r="H119" s="73">
        <v>1.7</v>
      </c>
      <c r="I119" s="73">
        <v>30</v>
      </c>
      <c r="J119" s="73">
        <v>0</v>
      </c>
      <c r="K119" s="11" t="s">
        <v>628</v>
      </c>
      <c r="L119" s="10" t="s">
        <v>639</v>
      </c>
      <c r="M119" s="73" t="s">
        <v>284</v>
      </c>
      <c r="N119" s="96" t="s">
        <v>284</v>
      </c>
      <c r="O119" s="96" t="s">
        <v>284</v>
      </c>
      <c r="P119" s="73" t="s">
        <v>284</v>
      </c>
      <c r="Q119" s="74"/>
      <c r="R119" s="74" t="s">
        <v>640</v>
      </c>
    </row>
    <row r="120" spans="1:18" ht="112.5" customHeight="1">
      <c r="A120" s="121">
        <v>3.16</v>
      </c>
      <c r="B120" s="82" t="s">
        <v>356</v>
      </c>
      <c r="C120" s="82" t="s">
        <v>335</v>
      </c>
      <c r="D120" s="82" t="s">
        <v>351</v>
      </c>
      <c r="E120" s="82" t="s">
        <v>352</v>
      </c>
      <c r="F120" s="82" t="s">
        <v>357</v>
      </c>
      <c r="G120" s="82">
        <v>13</v>
      </c>
      <c r="H120" s="82" t="s">
        <v>354</v>
      </c>
      <c r="I120" s="82">
        <v>59</v>
      </c>
      <c r="J120" s="82">
        <v>0</v>
      </c>
      <c r="K120" s="82">
        <v>0</v>
      </c>
      <c r="L120" s="82">
        <v>0</v>
      </c>
      <c r="M120" s="147" t="s">
        <v>455</v>
      </c>
      <c r="N120" s="96" t="s">
        <v>455</v>
      </c>
      <c r="O120" s="96" t="s">
        <v>455</v>
      </c>
      <c r="P120" s="82"/>
      <c r="Q120" s="82" t="s">
        <v>358</v>
      </c>
      <c r="R120" s="82" t="s">
        <v>358</v>
      </c>
    </row>
    <row r="121" spans="1:18" ht="141" customHeight="1">
      <c r="A121" s="121">
        <v>3.17</v>
      </c>
      <c r="B121" s="98" t="s">
        <v>655</v>
      </c>
      <c r="C121" s="98">
        <v>1500</v>
      </c>
      <c r="D121" s="98" t="s">
        <v>420</v>
      </c>
      <c r="E121" s="98" t="s">
        <v>421</v>
      </c>
      <c r="F121" s="98" t="s">
        <v>422</v>
      </c>
      <c r="G121" s="98">
        <v>25</v>
      </c>
      <c r="H121" s="98" t="s">
        <v>423</v>
      </c>
      <c r="I121" s="98">
        <v>105</v>
      </c>
      <c r="J121" s="25" t="s">
        <v>79</v>
      </c>
      <c r="K121" s="98">
        <v>0</v>
      </c>
      <c r="L121" s="98" t="s">
        <v>656</v>
      </c>
      <c r="M121" s="148" t="s">
        <v>455</v>
      </c>
      <c r="N121" s="96" t="s">
        <v>455</v>
      </c>
      <c r="O121" s="96" t="s">
        <v>455</v>
      </c>
      <c r="P121" s="99"/>
      <c r="Q121" s="100"/>
      <c r="R121" s="101" t="s">
        <v>424</v>
      </c>
    </row>
    <row r="122" spans="1:18" ht="93">
      <c r="A122" s="121">
        <v>3.18</v>
      </c>
      <c r="B122" s="98" t="s">
        <v>425</v>
      </c>
      <c r="C122" s="98">
        <v>10000</v>
      </c>
      <c r="D122" s="98" t="s">
        <v>426</v>
      </c>
      <c r="E122" s="98" t="s">
        <v>427</v>
      </c>
      <c r="F122" s="98" t="s">
        <v>428</v>
      </c>
      <c r="G122" s="98">
        <v>30</v>
      </c>
      <c r="H122" s="98" t="s">
        <v>362</v>
      </c>
      <c r="I122" s="98">
        <v>118</v>
      </c>
      <c r="J122" s="25" t="s">
        <v>657</v>
      </c>
      <c r="K122" s="98">
        <v>0</v>
      </c>
      <c r="L122" s="102" t="s">
        <v>658</v>
      </c>
      <c r="M122" s="148" t="s">
        <v>455</v>
      </c>
      <c r="N122" s="96" t="s">
        <v>455</v>
      </c>
      <c r="O122" s="96" t="s">
        <v>455</v>
      </c>
      <c r="P122" s="99"/>
      <c r="Q122" s="100"/>
      <c r="R122" s="101" t="s">
        <v>424</v>
      </c>
    </row>
    <row r="123" spans="1:18" ht="124.5">
      <c r="A123" s="121">
        <v>3.19</v>
      </c>
      <c r="B123" s="98" t="s">
        <v>429</v>
      </c>
      <c r="C123" s="98">
        <v>1500</v>
      </c>
      <c r="D123" s="98" t="s">
        <v>430</v>
      </c>
      <c r="E123" s="98" t="s">
        <v>427</v>
      </c>
      <c r="F123" s="98" t="s">
        <v>659</v>
      </c>
      <c r="G123" s="98">
        <v>30</v>
      </c>
      <c r="H123" s="98">
        <v>3.5</v>
      </c>
      <c r="I123" s="98">
        <v>120</v>
      </c>
      <c r="J123" s="25" t="s">
        <v>79</v>
      </c>
      <c r="K123" s="98">
        <v>0</v>
      </c>
      <c r="L123" s="102" t="s">
        <v>660</v>
      </c>
      <c r="M123" s="148" t="s">
        <v>455</v>
      </c>
      <c r="N123" s="96" t="s">
        <v>455</v>
      </c>
      <c r="O123" s="96" t="s">
        <v>455</v>
      </c>
      <c r="P123" s="99"/>
      <c r="Q123" s="100"/>
      <c r="R123" s="101" t="s">
        <v>431</v>
      </c>
    </row>
    <row r="124" spans="1:18" ht="26.25">
      <c r="A124" s="121">
        <v>3.2</v>
      </c>
      <c r="B124" s="82" t="s">
        <v>356</v>
      </c>
      <c r="C124" s="82" t="s">
        <v>335</v>
      </c>
      <c r="D124" s="82" t="s">
        <v>450</v>
      </c>
      <c r="E124" s="82" t="s">
        <v>443</v>
      </c>
      <c r="F124" s="82" t="s">
        <v>451</v>
      </c>
      <c r="G124" s="82">
        <v>30</v>
      </c>
      <c r="H124" s="82">
        <v>3.8</v>
      </c>
      <c r="I124" s="82">
        <v>95</v>
      </c>
      <c r="J124" s="82">
        <v>0</v>
      </c>
      <c r="K124" s="82">
        <v>0</v>
      </c>
      <c r="L124" s="82">
        <v>0</v>
      </c>
      <c r="M124" s="147" t="s">
        <v>455</v>
      </c>
      <c r="N124" s="96" t="s">
        <v>455</v>
      </c>
      <c r="O124" s="96" t="s">
        <v>455</v>
      </c>
      <c r="P124" s="82"/>
      <c r="Q124" s="107"/>
      <c r="R124" s="82" t="s">
        <v>358</v>
      </c>
    </row>
    <row r="125" spans="1:18" ht="78">
      <c r="A125" s="121">
        <v>3.21</v>
      </c>
      <c r="B125" s="109" t="s">
        <v>571</v>
      </c>
      <c r="C125" s="111">
        <v>10000</v>
      </c>
      <c r="D125" s="110" t="s">
        <v>572</v>
      </c>
      <c r="E125" s="110" t="s">
        <v>514</v>
      </c>
      <c r="F125" s="110" t="s">
        <v>573</v>
      </c>
      <c r="G125" s="13">
        <v>26</v>
      </c>
      <c r="H125" s="13">
        <v>3</v>
      </c>
      <c r="I125" s="13">
        <v>60</v>
      </c>
      <c r="J125" s="13">
        <v>0</v>
      </c>
      <c r="K125" s="110" t="s">
        <v>574</v>
      </c>
      <c r="L125" s="13">
        <v>0</v>
      </c>
      <c r="M125" s="149" t="s">
        <v>455</v>
      </c>
      <c r="N125" s="96" t="s">
        <v>455</v>
      </c>
      <c r="O125" s="96" t="s">
        <v>455</v>
      </c>
      <c r="P125" s="13"/>
      <c r="Q125" s="13"/>
      <c r="R125" s="110" t="s">
        <v>575</v>
      </c>
    </row>
    <row r="126" spans="1:18" ht="62.25">
      <c r="A126" s="121">
        <v>3.22</v>
      </c>
      <c r="B126" s="109" t="s">
        <v>576</v>
      </c>
      <c r="C126" s="111">
        <v>1400</v>
      </c>
      <c r="D126" s="110" t="s">
        <v>290</v>
      </c>
      <c r="E126" s="110" t="s">
        <v>514</v>
      </c>
      <c r="F126" s="110" t="s">
        <v>577</v>
      </c>
      <c r="G126" s="13"/>
      <c r="H126" s="13" t="s">
        <v>578</v>
      </c>
      <c r="I126" s="13"/>
      <c r="J126" s="13">
        <v>0</v>
      </c>
      <c r="K126" s="13" t="s">
        <v>579</v>
      </c>
      <c r="L126" s="13">
        <v>0</v>
      </c>
      <c r="M126" s="149" t="s">
        <v>455</v>
      </c>
      <c r="N126" s="96" t="s">
        <v>455</v>
      </c>
      <c r="O126" s="96" t="s">
        <v>455</v>
      </c>
      <c r="P126" s="13"/>
      <c r="Q126" s="13"/>
      <c r="R126" s="13"/>
    </row>
    <row r="127" spans="1:18" ht="46.5">
      <c r="A127" s="121">
        <v>3.23</v>
      </c>
      <c r="B127" s="109" t="s">
        <v>580</v>
      </c>
      <c r="C127" s="111">
        <v>1600</v>
      </c>
      <c r="D127" s="110" t="s">
        <v>290</v>
      </c>
      <c r="E127" s="110" t="s">
        <v>506</v>
      </c>
      <c r="F127" s="73" t="s">
        <v>581</v>
      </c>
      <c r="G127" s="13"/>
      <c r="H127" s="13" t="s">
        <v>578</v>
      </c>
      <c r="I127" s="13"/>
      <c r="J127" s="13">
        <v>0</v>
      </c>
      <c r="K127" s="13">
        <v>0</v>
      </c>
      <c r="L127" s="13">
        <v>0</v>
      </c>
      <c r="M127" s="149" t="s">
        <v>455</v>
      </c>
      <c r="N127" s="96" t="s">
        <v>455</v>
      </c>
      <c r="O127" s="96" t="s">
        <v>455</v>
      </c>
      <c r="P127" s="13"/>
      <c r="Q127" s="13"/>
      <c r="R127" s="13"/>
    </row>
    <row r="128" spans="1:18" ht="15">
      <c r="A128" s="18" t="s">
        <v>588</v>
      </c>
      <c r="B128" s="113" t="s">
        <v>589</v>
      </c>
      <c r="C128" s="114"/>
      <c r="D128" s="114"/>
      <c r="E128" s="114"/>
      <c r="F128" s="114"/>
      <c r="G128" s="114"/>
      <c r="H128" s="114"/>
      <c r="I128" s="114"/>
      <c r="J128" s="114"/>
      <c r="K128" s="114"/>
      <c r="L128" s="114"/>
      <c r="M128" s="114"/>
      <c r="N128" s="96"/>
      <c r="O128" s="96"/>
      <c r="P128" s="114"/>
      <c r="Q128" s="114"/>
      <c r="R128" s="117"/>
    </row>
    <row r="129" spans="1:18" ht="78">
      <c r="A129" s="6">
        <v>4.1</v>
      </c>
      <c r="B129" s="20" t="s">
        <v>72</v>
      </c>
      <c r="C129" s="8">
        <v>200</v>
      </c>
      <c r="D129" s="8" t="s">
        <v>73</v>
      </c>
      <c r="E129" s="8" t="s">
        <v>29</v>
      </c>
      <c r="F129" s="8" t="s">
        <v>74</v>
      </c>
      <c r="G129" s="8">
        <v>50</v>
      </c>
      <c r="H129" s="8">
        <v>2.8</v>
      </c>
      <c r="I129" s="8">
        <v>400</v>
      </c>
      <c r="J129" s="8" t="s">
        <v>75</v>
      </c>
      <c r="K129" s="8">
        <v>0</v>
      </c>
      <c r="L129" s="8">
        <v>0</v>
      </c>
      <c r="M129" s="23" t="s">
        <v>100</v>
      </c>
      <c r="N129" s="96" t="s">
        <v>100</v>
      </c>
      <c r="O129" s="96" t="s">
        <v>100</v>
      </c>
      <c r="P129" s="8"/>
      <c r="Q129" s="8"/>
      <c r="R129" s="7" t="s">
        <v>76</v>
      </c>
    </row>
    <row r="130" spans="1:18" ht="78">
      <c r="A130" s="6">
        <v>4.2</v>
      </c>
      <c r="B130" s="20" t="s">
        <v>77</v>
      </c>
      <c r="C130" s="8">
        <v>100</v>
      </c>
      <c r="D130" s="8" t="s">
        <v>73</v>
      </c>
      <c r="E130" s="8" t="s">
        <v>29</v>
      </c>
      <c r="F130" s="8" t="s">
        <v>78</v>
      </c>
      <c r="G130" s="8">
        <v>50</v>
      </c>
      <c r="H130" s="8">
        <v>2.8</v>
      </c>
      <c r="I130" s="8">
        <v>407</v>
      </c>
      <c r="J130" s="8" t="s">
        <v>79</v>
      </c>
      <c r="K130" s="8">
        <v>0</v>
      </c>
      <c r="L130" s="8">
        <v>0</v>
      </c>
      <c r="M130" s="23" t="s">
        <v>100</v>
      </c>
      <c r="N130" s="96" t="s">
        <v>100</v>
      </c>
      <c r="O130" s="96" t="s">
        <v>100</v>
      </c>
      <c r="P130" s="8"/>
      <c r="Q130" s="8"/>
      <c r="R130" s="7" t="s">
        <v>76</v>
      </c>
    </row>
    <row r="131" spans="1:18" ht="78">
      <c r="A131" s="6">
        <v>4.3</v>
      </c>
      <c r="B131" s="20" t="s">
        <v>80</v>
      </c>
      <c r="C131" s="8">
        <v>430</v>
      </c>
      <c r="D131" s="8" t="s">
        <v>73</v>
      </c>
      <c r="E131" s="8" t="s">
        <v>29</v>
      </c>
      <c r="F131" s="8" t="s">
        <v>81</v>
      </c>
      <c r="G131" s="8">
        <v>50</v>
      </c>
      <c r="H131" s="8">
        <v>2.8</v>
      </c>
      <c r="I131" s="8">
        <v>310</v>
      </c>
      <c r="J131" s="8" t="s">
        <v>82</v>
      </c>
      <c r="K131" s="8">
        <v>0</v>
      </c>
      <c r="L131" s="8">
        <v>0</v>
      </c>
      <c r="M131" s="23" t="s">
        <v>100</v>
      </c>
      <c r="N131" s="96" t="s">
        <v>100</v>
      </c>
      <c r="O131" s="96" t="s">
        <v>100</v>
      </c>
      <c r="P131" s="8"/>
      <c r="Q131" s="8"/>
      <c r="R131" s="7" t="s">
        <v>83</v>
      </c>
    </row>
    <row r="132" spans="1:18" ht="93">
      <c r="A132" s="6">
        <v>4.4</v>
      </c>
      <c r="B132" s="21" t="s">
        <v>84</v>
      </c>
      <c r="C132" s="8">
        <v>30</v>
      </c>
      <c r="D132" s="8" t="s">
        <v>85</v>
      </c>
      <c r="E132" s="8" t="s">
        <v>29</v>
      </c>
      <c r="F132" s="8" t="s">
        <v>86</v>
      </c>
      <c r="G132" s="8">
        <v>50</v>
      </c>
      <c r="H132" s="15">
        <v>2</v>
      </c>
      <c r="I132" s="8">
        <v>165</v>
      </c>
      <c r="J132" s="8">
        <v>0</v>
      </c>
      <c r="K132" s="3">
        <v>0</v>
      </c>
      <c r="L132" s="8">
        <v>0</v>
      </c>
      <c r="M132" s="23" t="s">
        <v>100</v>
      </c>
      <c r="N132" s="96" t="s">
        <v>100</v>
      </c>
      <c r="O132" s="96" t="s">
        <v>100</v>
      </c>
      <c r="P132" s="8"/>
      <c r="Q132" s="8"/>
      <c r="R132" s="7" t="s">
        <v>87</v>
      </c>
    </row>
    <row r="133" spans="1:18" ht="78">
      <c r="A133" s="6">
        <v>4.5</v>
      </c>
      <c r="B133" s="20" t="s">
        <v>88</v>
      </c>
      <c r="C133" s="8">
        <v>160</v>
      </c>
      <c r="D133" s="8" t="s">
        <v>73</v>
      </c>
      <c r="E133" s="8" t="s">
        <v>29</v>
      </c>
      <c r="F133" s="8" t="s">
        <v>89</v>
      </c>
      <c r="G133" s="8">
        <v>50</v>
      </c>
      <c r="H133" s="15">
        <v>2.8</v>
      </c>
      <c r="I133" s="8">
        <v>258</v>
      </c>
      <c r="J133" s="8" t="s">
        <v>90</v>
      </c>
      <c r="K133" s="134">
        <v>0</v>
      </c>
      <c r="L133" s="8">
        <v>0</v>
      </c>
      <c r="M133" s="23" t="s">
        <v>100</v>
      </c>
      <c r="N133" s="96" t="s">
        <v>100</v>
      </c>
      <c r="O133" s="96" t="s">
        <v>100</v>
      </c>
      <c r="P133" s="8"/>
      <c r="Q133" s="8"/>
      <c r="R133" s="7" t="s">
        <v>76</v>
      </c>
    </row>
    <row r="134" spans="1:18" ht="78">
      <c r="A134" s="6">
        <v>4.6</v>
      </c>
      <c r="B134" s="20" t="s">
        <v>91</v>
      </c>
      <c r="C134" s="8">
        <v>950</v>
      </c>
      <c r="D134" s="8" t="s">
        <v>73</v>
      </c>
      <c r="E134" s="8" t="s">
        <v>29</v>
      </c>
      <c r="F134" s="8" t="s">
        <v>92</v>
      </c>
      <c r="G134" s="8">
        <v>40</v>
      </c>
      <c r="H134" s="15">
        <v>2.8</v>
      </c>
      <c r="I134" s="8">
        <v>235</v>
      </c>
      <c r="J134" s="8" t="s">
        <v>93</v>
      </c>
      <c r="K134" s="3">
        <v>0</v>
      </c>
      <c r="L134" s="8">
        <v>0</v>
      </c>
      <c r="M134" s="23" t="s">
        <v>100</v>
      </c>
      <c r="N134" s="96" t="s">
        <v>100</v>
      </c>
      <c r="O134" s="96" t="s">
        <v>100</v>
      </c>
      <c r="P134" s="8"/>
      <c r="Q134" s="8"/>
      <c r="R134" s="7" t="s">
        <v>76</v>
      </c>
    </row>
    <row r="135" spans="1:18" ht="46.5">
      <c r="A135" s="6">
        <v>4.7</v>
      </c>
      <c r="B135" s="74" t="s">
        <v>288</v>
      </c>
      <c r="C135" s="73">
        <v>7.5</v>
      </c>
      <c r="D135" s="74" t="s">
        <v>289</v>
      </c>
      <c r="E135" s="72" t="s">
        <v>286</v>
      </c>
      <c r="F135" s="73">
        <v>30.8</v>
      </c>
      <c r="G135" s="73">
        <v>22</v>
      </c>
      <c r="H135" s="73">
        <v>2.5</v>
      </c>
      <c r="I135" s="73">
        <v>47</v>
      </c>
      <c r="J135" s="73" t="s">
        <v>638</v>
      </c>
      <c r="K135" s="73">
        <v>0</v>
      </c>
      <c r="L135" s="73">
        <v>0</v>
      </c>
      <c r="M135" s="73" t="s">
        <v>284</v>
      </c>
      <c r="N135" s="96" t="s">
        <v>284</v>
      </c>
      <c r="O135" s="96" t="s">
        <v>284</v>
      </c>
      <c r="P135" s="73" t="s">
        <v>284</v>
      </c>
      <c r="Q135" s="74"/>
      <c r="R135" s="74"/>
    </row>
    <row r="136" spans="1:18" ht="52.5">
      <c r="A136" s="6">
        <v>4.8</v>
      </c>
      <c r="B136" s="82" t="s">
        <v>344</v>
      </c>
      <c r="C136" s="82"/>
      <c r="D136" s="82" t="s">
        <v>345</v>
      </c>
      <c r="E136" s="82" t="s">
        <v>337</v>
      </c>
      <c r="F136" s="82" t="s">
        <v>346</v>
      </c>
      <c r="G136" s="82">
        <v>50</v>
      </c>
      <c r="H136" s="82" t="s">
        <v>339</v>
      </c>
      <c r="I136" s="82">
        <v>110</v>
      </c>
      <c r="J136" s="82">
        <v>0</v>
      </c>
      <c r="K136" s="82">
        <v>0</v>
      </c>
      <c r="L136" s="82">
        <v>0</v>
      </c>
      <c r="M136" s="23" t="s">
        <v>100</v>
      </c>
      <c r="N136" s="96" t="s">
        <v>100</v>
      </c>
      <c r="O136" s="96" t="s">
        <v>100</v>
      </c>
      <c r="P136" s="82" t="s">
        <v>347</v>
      </c>
      <c r="Q136" s="82"/>
      <c r="R136" s="82" t="s">
        <v>348</v>
      </c>
    </row>
    <row r="137" spans="1:18" ht="39">
      <c r="A137" s="6">
        <v>4.9</v>
      </c>
      <c r="B137" s="82" t="s">
        <v>349</v>
      </c>
      <c r="C137" s="82" t="s">
        <v>350</v>
      </c>
      <c r="D137" s="82" t="s">
        <v>351</v>
      </c>
      <c r="E137" s="82" t="s">
        <v>352</v>
      </c>
      <c r="F137" s="82" t="s">
        <v>353</v>
      </c>
      <c r="G137" s="82">
        <v>18</v>
      </c>
      <c r="H137" s="82" t="s">
        <v>354</v>
      </c>
      <c r="I137" s="82">
        <v>54</v>
      </c>
      <c r="J137" s="82">
        <v>0</v>
      </c>
      <c r="K137" s="82">
        <v>0</v>
      </c>
      <c r="L137" s="82">
        <v>0</v>
      </c>
      <c r="M137" s="23" t="s">
        <v>100</v>
      </c>
      <c r="N137" s="96" t="s">
        <v>100</v>
      </c>
      <c r="O137" s="96" t="s">
        <v>100</v>
      </c>
      <c r="P137" s="82"/>
      <c r="Q137" s="82"/>
      <c r="R137" s="82" t="s">
        <v>355</v>
      </c>
    </row>
    <row r="138" spans="1:18" ht="52.5">
      <c r="A138" s="122">
        <v>4.1</v>
      </c>
      <c r="B138" s="82" t="s">
        <v>447</v>
      </c>
      <c r="C138" s="82"/>
      <c r="D138" s="82" t="s">
        <v>448</v>
      </c>
      <c r="E138" s="82" t="s">
        <v>443</v>
      </c>
      <c r="F138" s="82" t="s">
        <v>449</v>
      </c>
      <c r="G138" s="82">
        <v>150</v>
      </c>
      <c r="H138" s="82">
        <v>21</v>
      </c>
      <c r="I138" s="82">
        <v>250</v>
      </c>
      <c r="J138" s="82">
        <v>0</v>
      </c>
      <c r="K138" s="82">
        <v>0</v>
      </c>
      <c r="L138" s="82">
        <v>0</v>
      </c>
      <c r="M138" s="23" t="s">
        <v>100</v>
      </c>
      <c r="N138" s="96" t="s">
        <v>100</v>
      </c>
      <c r="O138" s="96" t="s">
        <v>100</v>
      </c>
      <c r="P138" s="82" t="s">
        <v>347</v>
      </c>
      <c r="Q138" s="107"/>
      <c r="R138" s="82" t="s">
        <v>348</v>
      </c>
    </row>
    <row r="139" spans="1:18" ht="93">
      <c r="A139" s="122">
        <v>4.11</v>
      </c>
      <c r="B139" s="109" t="s">
        <v>582</v>
      </c>
      <c r="C139" s="111">
        <v>40</v>
      </c>
      <c r="D139" s="110" t="s">
        <v>583</v>
      </c>
      <c r="E139" s="110" t="s">
        <v>514</v>
      </c>
      <c r="F139" s="73" t="s">
        <v>584</v>
      </c>
      <c r="G139" s="13">
        <v>36</v>
      </c>
      <c r="H139" s="13"/>
      <c r="I139" s="13">
        <v>92</v>
      </c>
      <c r="J139" s="13" t="s">
        <v>585</v>
      </c>
      <c r="K139" s="110" t="s">
        <v>579</v>
      </c>
      <c r="L139" s="13">
        <v>0</v>
      </c>
      <c r="M139" s="23" t="s">
        <v>100</v>
      </c>
      <c r="N139" s="96" t="s">
        <v>100</v>
      </c>
      <c r="O139" s="96" t="s">
        <v>100</v>
      </c>
      <c r="P139" s="13"/>
      <c r="Q139" s="13"/>
      <c r="R139" s="13"/>
    </row>
    <row r="140" spans="1:18" ht="15">
      <c r="A140" s="42" t="s">
        <v>590</v>
      </c>
      <c r="B140" s="509" t="s">
        <v>188</v>
      </c>
      <c r="C140" s="510"/>
      <c r="D140" s="511"/>
      <c r="E140" s="36"/>
      <c r="F140" s="36"/>
      <c r="G140" s="27"/>
      <c r="H140" s="27"/>
      <c r="I140" s="27"/>
      <c r="J140" s="25"/>
      <c r="K140" s="25"/>
      <c r="L140" s="43"/>
      <c r="M140" s="23"/>
      <c r="N140" s="96"/>
      <c r="O140" s="96"/>
      <c r="P140" s="43"/>
      <c r="Q140" s="286"/>
      <c r="R140" s="43"/>
    </row>
    <row r="141" spans="1:18" ht="123.75" customHeight="1">
      <c r="A141" s="22">
        <v>5.1</v>
      </c>
      <c r="B141" s="25" t="s">
        <v>189</v>
      </c>
      <c r="C141" s="25" t="s">
        <v>190</v>
      </c>
      <c r="D141" s="25" t="s">
        <v>191</v>
      </c>
      <c r="E141" s="25" t="s">
        <v>192</v>
      </c>
      <c r="F141" s="28" t="s">
        <v>193</v>
      </c>
      <c r="G141" s="25" t="s">
        <v>194</v>
      </c>
      <c r="H141" s="29" t="s">
        <v>195</v>
      </c>
      <c r="I141" s="25" t="s">
        <v>196</v>
      </c>
      <c r="J141" s="25">
        <v>0</v>
      </c>
      <c r="K141" s="25">
        <v>0</v>
      </c>
      <c r="L141" s="25">
        <v>0</v>
      </c>
      <c r="M141" s="23" t="s">
        <v>100</v>
      </c>
      <c r="N141" s="96" t="s">
        <v>100</v>
      </c>
      <c r="O141" s="96" t="s">
        <v>100</v>
      </c>
      <c r="P141" s="25"/>
      <c r="Q141" s="279"/>
      <c r="R141" s="282"/>
    </row>
    <row r="142" spans="1:18" ht="52.5">
      <c r="A142" s="27">
        <v>5.2</v>
      </c>
      <c r="B142" s="25" t="s">
        <v>197</v>
      </c>
      <c r="C142" s="25" t="s">
        <v>118</v>
      </c>
      <c r="D142" s="25" t="s">
        <v>198</v>
      </c>
      <c r="E142" s="25" t="s">
        <v>120</v>
      </c>
      <c r="F142" s="28" t="s">
        <v>199</v>
      </c>
      <c r="G142" s="25" t="s">
        <v>200</v>
      </c>
      <c r="H142" s="29" t="s">
        <v>195</v>
      </c>
      <c r="I142" s="25" t="s">
        <v>201</v>
      </c>
      <c r="J142" s="25">
        <v>0</v>
      </c>
      <c r="K142" s="25">
        <v>0</v>
      </c>
      <c r="L142" s="25">
        <v>0</v>
      </c>
      <c r="M142" s="23" t="s">
        <v>100</v>
      </c>
      <c r="N142" s="96" t="s">
        <v>100</v>
      </c>
      <c r="O142" s="96" t="s">
        <v>100</v>
      </c>
      <c r="P142" s="25"/>
      <c r="Q142" s="279"/>
      <c r="R142" s="282"/>
    </row>
    <row r="143" spans="1:18" ht="96">
      <c r="A143" s="22">
        <v>5.3</v>
      </c>
      <c r="B143" s="60" t="s">
        <v>228</v>
      </c>
      <c r="C143" s="61">
        <v>700</v>
      </c>
      <c r="D143" s="62" t="s">
        <v>229</v>
      </c>
      <c r="E143" s="62" t="s">
        <v>230</v>
      </c>
      <c r="F143" s="62" t="s">
        <v>231</v>
      </c>
      <c r="G143" s="57" t="s">
        <v>232</v>
      </c>
      <c r="H143" s="57" t="s">
        <v>205</v>
      </c>
      <c r="I143" s="64">
        <v>160</v>
      </c>
      <c r="J143" s="59" t="s">
        <v>79</v>
      </c>
      <c r="K143" s="64">
        <v>0</v>
      </c>
      <c r="L143" s="65" t="s">
        <v>233</v>
      </c>
      <c r="M143" s="23" t="s">
        <v>100</v>
      </c>
      <c r="N143" s="96" t="s">
        <v>100</v>
      </c>
      <c r="O143" s="96" t="s">
        <v>100</v>
      </c>
      <c r="P143" s="62" t="s">
        <v>234</v>
      </c>
      <c r="Q143" s="63"/>
      <c r="R143" s="62" t="s">
        <v>235</v>
      </c>
    </row>
    <row r="144" spans="1:18" ht="54.75">
      <c r="A144" s="27">
        <v>5.4</v>
      </c>
      <c r="B144" s="80" t="s">
        <v>310</v>
      </c>
      <c r="C144" s="81">
        <v>310</v>
      </c>
      <c r="D144" s="80" t="s">
        <v>311</v>
      </c>
      <c r="E144" s="80" t="s">
        <v>312</v>
      </c>
      <c r="F144" s="80" t="s">
        <v>313</v>
      </c>
      <c r="G144" s="81">
        <v>36</v>
      </c>
      <c r="H144" s="81">
        <v>2.8</v>
      </c>
      <c r="I144" s="81">
        <v>38</v>
      </c>
      <c r="J144" s="81">
        <v>0</v>
      </c>
      <c r="K144" s="81" t="s">
        <v>59</v>
      </c>
      <c r="L144" s="80" t="s">
        <v>661</v>
      </c>
      <c r="M144" s="23" t="s">
        <v>100</v>
      </c>
      <c r="N144" s="96" t="s">
        <v>100</v>
      </c>
      <c r="O144" s="96" t="s">
        <v>100</v>
      </c>
      <c r="P144" s="81"/>
      <c r="Q144" s="80"/>
      <c r="R144" s="80" t="s">
        <v>314</v>
      </c>
    </row>
    <row r="145" spans="1:18" ht="82.5">
      <c r="A145" s="22">
        <v>5.5</v>
      </c>
      <c r="B145" s="80" t="s">
        <v>315</v>
      </c>
      <c r="C145" s="81">
        <v>490</v>
      </c>
      <c r="D145" s="80" t="s">
        <v>311</v>
      </c>
      <c r="E145" s="80" t="s">
        <v>312</v>
      </c>
      <c r="F145" s="80" t="s">
        <v>316</v>
      </c>
      <c r="G145" s="81">
        <v>30</v>
      </c>
      <c r="H145" s="81">
        <v>2.7</v>
      </c>
      <c r="I145" s="81">
        <v>32</v>
      </c>
      <c r="J145" s="81">
        <v>0</v>
      </c>
      <c r="K145" s="81">
        <v>0</v>
      </c>
      <c r="L145" s="80" t="s">
        <v>662</v>
      </c>
      <c r="M145" s="23" t="s">
        <v>100</v>
      </c>
      <c r="N145" s="96" t="s">
        <v>100</v>
      </c>
      <c r="O145" s="96" t="s">
        <v>100</v>
      </c>
      <c r="P145" s="81"/>
      <c r="Q145" s="80"/>
      <c r="R145" s="80" t="s">
        <v>317</v>
      </c>
    </row>
    <row r="146" spans="1:18" ht="105.75" customHeight="1">
      <c r="A146" s="27">
        <v>5.6</v>
      </c>
      <c r="B146" s="80" t="s">
        <v>318</v>
      </c>
      <c r="C146" s="81">
        <v>210</v>
      </c>
      <c r="D146" s="80" t="s">
        <v>311</v>
      </c>
      <c r="E146" s="80" t="s">
        <v>312</v>
      </c>
      <c r="F146" s="80" t="s">
        <v>319</v>
      </c>
      <c r="G146" s="81">
        <v>32</v>
      </c>
      <c r="H146" s="81">
        <v>2.8</v>
      </c>
      <c r="I146" s="81">
        <v>36</v>
      </c>
      <c r="J146" s="81">
        <v>0</v>
      </c>
      <c r="K146" s="81">
        <v>0</v>
      </c>
      <c r="L146" s="80" t="s">
        <v>320</v>
      </c>
      <c r="M146" s="23" t="s">
        <v>100</v>
      </c>
      <c r="N146" s="96" t="s">
        <v>100</v>
      </c>
      <c r="O146" s="96" t="s">
        <v>100</v>
      </c>
      <c r="P146" s="81"/>
      <c r="Q146" s="80"/>
      <c r="R146" s="80" t="s">
        <v>321</v>
      </c>
    </row>
    <row r="147" spans="1:18" ht="15" customHeight="1">
      <c r="A147" s="22">
        <v>5.7</v>
      </c>
      <c r="B147" s="80" t="s">
        <v>322</v>
      </c>
      <c r="C147" s="81">
        <v>250</v>
      </c>
      <c r="D147" s="80" t="s">
        <v>311</v>
      </c>
      <c r="E147" s="80" t="s">
        <v>312</v>
      </c>
      <c r="F147" s="80" t="s">
        <v>323</v>
      </c>
      <c r="G147" s="81">
        <v>25</v>
      </c>
      <c r="H147" s="81">
        <v>2.5</v>
      </c>
      <c r="I147" s="81">
        <v>26</v>
      </c>
      <c r="J147" s="81">
        <v>0</v>
      </c>
      <c r="K147" s="81">
        <v>0</v>
      </c>
      <c r="L147" s="80" t="s">
        <v>324</v>
      </c>
      <c r="M147" s="23" t="s">
        <v>100</v>
      </c>
      <c r="N147" s="96" t="s">
        <v>100</v>
      </c>
      <c r="O147" s="96" t="s">
        <v>100</v>
      </c>
      <c r="P147" s="81"/>
      <c r="Q147" s="80"/>
      <c r="R147" s="80" t="s">
        <v>317</v>
      </c>
    </row>
    <row r="148" spans="1:18" ht="82.5">
      <c r="A148" s="27">
        <v>5.8</v>
      </c>
      <c r="B148" s="80" t="s">
        <v>325</v>
      </c>
      <c r="C148" s="81">
        <v>320</v>
      </c>
      <c r="D148" s="80" t="s">
        <v>311</v>
      </c>
      <c r="E148" s="80" t="s">
        <v>312</v>
      </c>
      <c r="F148" s="80" t="s">
        <v>326</v>
      </c>
      <c r="G148" s="81">
        <v>35</v>
      </c>
      <c r="H148" s="81">
        <v>2.6</v>
      </c>
      <c r="I148" s="81">
        <v>35</v>
      </c>
      <c r="J148" s="81">
        <v>0</v>
      </c>
      <c r="K148" s="81" t="s">
        <v>59</v>
      </c>
      <c r="L148" s="80" t="s">
        <v>663</v>
      </c>
      <c r="M148" s="23" t="s">
        <v>100</v>
      </c>
      <c r="N148" s="96" t="s">
        <v>100</v>
      </c>
      <c r="O148" s="96" t="s">
        <v>100</v>
      </c>
      <c r="P148" s="81"/>
      <c r="Q148" s="80"/>
      <c r="R148" s="80" t="s">
        <v>317</v>
      </c>
    </row>
    <row r="149" spans="1:18" ht="54.75">
      <c r="A149" s="27">
        <v>5.9</v>
      </c>
      <c r="B149" s="80" t="s">
        <v>737</v>
      </c>
      <c r="C149" s="81">
        <v>19.5</v>
      </c>
      <c r="D149" s="80" t="s">
        <v>739</v>
      </c>
      <c r="E149" s="80" t="s">
        <v>738</v>
      </c>
      <c r="F149" s="80" t="s">
        <v>740</v>
      </c>
      <c r="G149" s="81">
        <v>36</v>
      </c>
      <c r="H149" s="81">
        <v>3</v>
      </c>
      <c r="I149" s="81" t="s">
        <v>741</v>
      </c>
      <c r="J149" s="81"/>
      <c r="K149" s="81"/>
      <c r="L149" s="80"/>
      <c r="M149" s="23"/>
      <c r="N149" s="96"/>
      <c r="O149" s="96"/>
      <c r="P149" s="81"/>
      <c r="Q149" s="80"/>
      <c r="R149" s="80"/>
    </row>
    <row r="150" spans="1:18" ht="54.75">
      <c r="A150" s="118">
        <v>5.1</v>
      </c>
      <c r="B150" s="80" t="s">
        <v>737</v>
      </c>
      <c r="C150" s="81">
        <v>45</v>
      </c>
      <c r="D150" s="80" t="s">
        <v>739</v>
      </c>
      <c r="E150" s="80" t="s">
        <v>742</v>
      </c>
      <c r="F150" s="80" t="s">
        <v>743</v>
      </c>
      <c r="G150" s="81">
        <v>36</v>
      </c>
      <c r="H150" s="81">
        <v>3</v>
      </c>
      <c r="I150" s="81" t="s">
        <v>744</v>
      </c>
      <c r="J150" s="81"/>
      <c r="K150" s="81"/>
      <c r="L150" s="80"/>
      <c r="M150" s="23"/>
      <c r="N150" s="23"/>
      <c r="O150" s="23"/>
      <c r="P150" s="81"/>
      <c r="Q150" s="80"/>
      <c r="R150" s="80"/>
    </row>
    <row r="151" spans="1:18" ht="15">
      <c r="A151" s="169"/>
      <c r="B151" s="153"/>
      <c r="C151" s="154"/>
      <c r="D151" s="153"/>
      <c r="E151" s="153"/>
      <c r="F151" s="153"/>
      <c r="G151" s="154"/>
      <c r="H151" s="154"/>
      <c r="I151" s="154"/>
      <c r="J151" s="154"/>
      <c r="K151" s="154"/>
      <c r="L151" s="153"/>
      <c r="M151" s="155"/>
      <c r="N151" s="155"/>
      <c r="O151" s="155"/>
      <c r="P151" s="154"/>
      <c r="Q151" s="153"/>
      <c r="R151" s="153"/>
    </row>
    <row r="152" spans="3:6" ht="15">
      <c r="C152" s="161">
        <v>56</v>
      </c>
      <c r="D152" s="288" t="s">
        <v>664</v>
      </c>
      <c r="E152" s="305"/>
      <c r="F152" s="289"/>
    </row>
    <row r="153" spans="3:6" ht="15">
      <c r="C153" s="152">
        <v>40</v>
      </c>
      <c r="D153" s="157" t="s">
        <v>586</v>
      </c>
      <c r="E153" s="305"/>
      <c r="F153" s="289"/>
    </row>
    <row r="154" spans="3:6" ht="15">
      <c r="C154" s="152">
        <v>23</v>
      </c>
      <c r="D154" s="157" t="s">
        <v>587</v>
      </c>
      <c r="E154" s="305"/>
      <c r="F154" s="289"/>
    </row>
    <row r="155" spans="3:6" ht="15">
      <c r="C155" s="152">
        <v>11</v>
      </c>
      <c r="D155" s="157" t="s">
        <v>589</v>
      </c>
      <c r="E155" s="305"/>
      <c r="F155" s="289"/>
    </row>
    <row r="156" spans="3:6" ht="15">
      <c r="C156" s="152">
        <v>10</v>
      </c>
      <c r="D156" s="508" t="s">
        <v>665</v>
      </c>
      <c r="E156" s="508"/>
      <c r="F156" s="508"/>
    </row>
    <row r="157" spans="2:3" ht="15">
      <c r="B157" s="159" t="s">
        <v>666</v>
      </c>
      <c r="C157" s="290">
        <f>SUM(C152:C156)</f>
        <v>140</v>
      </c>
    </row>
  </sheetData>
  <sheetProtection/>
  <mergeCells count="17">
    <mergeCell ref="A1:R1"/>
    <mergeCell ref="A2:A3"/>
    <mergeCell ref="B2:B3"/>
    <mergeCell ref="C2:C3"/>
    <mergeCell ref="D2:D3"/>
    <mergeCell ref="E2:F2"/>
    <mergeCell ref="G2:H2"/>
    <mergeCell ref="I2:I3"/>
    <mergeCell ref="J2:L2"/>
    <mergeCell ref="M2:M3"/>
    <mergeCell ref="D156:F156"/>
    <mergeCell ref="Q2:Q3"/>
    <mergeCell ref="N2:O2"/>
    <mergeCell ref="P2:P3"/>
    <mergeCell ref="R2:R3"/>
    <mergeCell ref="B5:D5"/>
    <mergeCell ref="B140:D140"/>
  </mergeCells>
  <printOptions horizontalCentered="1"/>
  <pageMargins left="0.11811023622047245" right="0.11811023622047245" top="0.5118110236220472" bottom="0.5118110236220472"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40">
      <selection activeCell="A1" sqref="A1:IV1"/>
    </sheetView>
  </sheetViews>
  <sheetFormatPr defaultColWidth="9.00390625" defaultRowHeight="15.75"/>
  <cols>
    <col min="1" max="1" width="4.875" style="0" customWidth="1"/>
    <col min="2" max="2" width="15.625" style="0" customWidth="1"/>
    <col min="3" max="3" width="14.125" style="0" customWidth="1"/>
    <col min="4" max="4" width="15.375" style="0" customWidth="1"/>
    <col min="5" max="5" width="11.125" style="0" customWidth="1"/>
    <col min="6" max="6" width="11.375" style="0" customWidth="1"/>
    <col min="7" max="7" width="9.375" style="0" customWidth="1"/>
    <col min="8" max="8" width="10.50390625" style="0" customWidth="1"/>
    <col min="9" max="9" width="13.875" style="0" customWidth="1"/>
    <col min="10" max="10" width="24.25390625" style="0" customWidth="1"/>
    <col min="11" max="11" width="19.875" style="0" customWidth="1"/>
  </cols>
  <sheetData>
    <row r="1" spans="1:10" ht="30" customHeight="1">
      <c r="A1" s="519" t="s">
        <v>1187</v>
      </c>
      <c r="B1" s="519"/>
      <c r="C1" s="519"/>
      <c r="D1" s="519"/>
      <c r="E1" s="519"/>
      <c r="F1" s="519"/>
      <c r="G1" s="519"/>
      <c r="H1" s="519"/>
      <c r="I1" s="519"/>
      <c r="J1" s="519"/>
    </row>
    <row r="2" spans="1:10" ht="15.75">
      <c r="A2" s="520" t="s">
        <v>745</v>
      </c>
      <c r="B2" s="229" t="s">
        <v>979</v>
      </c>
      <c r="C2" s="230"/>
      <c r="D2" s="231"/>
      <c r="E2" s="518" t="s">
        <v>980</v>
      </c>
      <c r="F2" s="518" t="s">
        <v>981</v>
      </c>
      <c r="G2" s="518" t="s">
        <v>982</v>
      </c>
      <c r="H2" s="518" t="s">
        <v>983</v>
      </c>
      <c r="I2" s="518" t="s">
        <v>984</v>
      </c>
      <c r="J2" s="518" t="s">
        <v>985</v>
      </c>
    </row>
    <row r="3" spans="1:10" ht="15.75">
      <c r="A3" s="520"/>
      <c r="B3" s="520" t="s">
        <v>986</v>
      </c>
      <c r="C3" s="518" t="s">
        <v>987</v>
      </c>
      <c r="D3" s="518" t="s">
        <v>988</v>
      </c>
      <c r="E3" s="520"/>
      <c r="F3" s="518"/>
      <c r="G3" s="518"/>
      <c r="H3" s="518"/>
      <c r="I3" s="518"/>
      <c r="J3" s="518"/>
    </row>
    <row r="4" spans="1:10" ht="15.75">
      <c r="A4" s="520"/>
      <c r="B4" s="520"/>
      <c r="C4" s="518"/>
      <c r="D4" s="518"/>
      <c r="E4" s="520"/>
      <c r="F4" s="518"/>
      <c r="G4" s="518"/>
      <c r="H4" s="518"/>
      <c r="I4" s="518"/>
      <c r="J4" s="518"/>
    </row>
    <row r="5" spans="1:10" ht="26.25" customHeight="1">
      <c r="A5" s="520"/>
      <c r="B5" s="520"/>
      <c r="C5" s="518"/>
      <c r="D5" s="518"/>
      <c r="E5" s="520"/>
      <c r="F5" s="518"/>
      <c r="G5" s="518"/>
      <c r="H5" s="518"/>
      <c r="I5" s="518"/>
      <c r="J5" s="518"/>
    </row>
    <row r="6" spans="1:11" ht="103.5" customHeight="1" hidden="1">
      <c r="A6" s="146">
        <v>1</v>
      </c>
      <c r="B6" s="97" t="s">
        <v>989</v>
      </c>
      <c r="C6" s="97" t="s">
        <v>990</v>
      </c>
      <c r="D6" s="97" t="s">
        <v>991</v>
      </c>
      <c r="E6" s="99" t="s">
        <v>992</v>
      </c>
      <c r="F6" s="232" t="s">
        <v>993</v>
      </c>
      <c r="G6" s="233">
        <v>42739</v>
      </c>
      <c r="H6" s="234" t="s">
        <v>994</v>
      </c>
      <c r="I6" s="235" t="s">
        <v>995</v>
      </c>
      <c r="J6" s="235" t="s">
        <v>996</v>
      </c>
      <c r="K6" s="236" t="s">
        <v>997</v>
      </c>
    </row>
    <row r="7" spans="1:11" ht="57" customHeight="1">
      <c r="A7" s="99">
        <v>1</v>
      </c>
      <c r="B7" s="237" t="s">
        <v>998</v>
      </c>
      <c r="C7" s="237" t="s">
        <v>999</v>
      </c>
      <c r="D7" s="238" t="s">
        <v>1000</v>
      </c>
      <c r="E7" s="237" t="s">
        <v>1001</v>
      </c>
      <c r="F7" s="238" t="s">
        <v>1002</v>
      </c>
      <c r="G7" s="238" t="s">
        <v>1003</v>
      </c>
      <c r="H7" s="239" t="s">
        <v>1004</v>
      </c>
      <c r="I7" s="240" t="s">
        <v>1005</v>
      </c>
      <c r="J7" s="241"/>
      <c r="K7" s="171" t="s">
        <v>1006</v>
      </c>
    </row>
    <row r="8" spans="1:10" ht="42.75" customHeight="1">
      <c r="A8" s="242">
        <v>2</v>
      </c>
      <c r="B8" s="237" t="s">
        <v>1007</v>
      </c>
      <c r="C8" s="237" t="s">
        <v>1008</v>
      </c>
      <c r="D8" s="238" t="s">
        <v>1009</v>
      </c>
      <c r="E8" s="237" t="s">
        <v>1010</v>
      </c>
      <c r="F8" s="238" t="s">
        <v>1002</v>
      </c>
      <c r="G8" s="238" t="s">
        <v>1011</v>
      </c>
      <c r="H8" s="239" t="s">
        <v>1012</v>
      </c>
      <c r="I8" s="243" t="s">
        <v>1013</v>
      </c>
      <c r="J8" s="238" t="s">
        <v>1014</v>
      </c>
    </row>
    <row r="9" spans="1:10" ht="42.75" customHeight="1">
      <c r="A9" s="99">
        <v>3</v>
      </c>
      <c r="B9" s="244" t="s">
        <v>1015</v>
      </c>
      <c r="C9" s="244" t="s">
        <v>1016</v>
      </c>
      <c r="D9" s="245" t="s">
        <v>1017</v>
      </c>
      <c r="E9" s="244" t="s">
        <v>1001</v>
      </c>
      <c r="F9" s="245" t="s">
        <v>1002</v>
      </c>
      <c r="G9" s="246" t="s">
        <v>1018</v>
      </c>
      <c r="H9" s="247" t="s">
        <v>1004</v>
      </c>
      <c r="I9" s="248" t="s">
        <v>1013</v>
      </c>
      <c r="J9" s="245" t="s">
        <v>1019</v>
      </c>
    </row>
    <row r="10" spans="1:10" ht="57.75" customHeight="1">
      <c r="A10" s="99">
        <v>4</v>
      </c>
      <c r="B10" s="237" t="s">
        <v>1020</v>
      </c>
      <c r="C10" s="237" t="s">
        <v>1021</v>
      </c>
      <c r="D10" s="238" t="s">
        <v>1017</v>
      </c>
      <c r="E10" s="244" t="s">
        <v>1022</v>
      </c>
      <c r="F10" s="238" t="s">
        <v>1023</v>
      </c>
      <c r="G10" s="238" t="s">
        <v>1024</v>
      </c>
      <c r="H10" s="239" t="s">
        <v>1025</v>
      </c>
      <c r="I10" s="243" t="s">
        <v>1013</v>
      </c>
      <c r="J10" s="238" t="s">
        <v>1026</v>
      </c>
    </row>
    <row r="11" spans="1:11" ht="38.25">
      <c r="A11" s="242">
        <v>5</v>
      </c>
      <c r="B11" s="249" t="s">
        <v>1027</v>
      </c>
      <c r="C11" s="183" t="s">
        <v>1028</v>
      </c>
      <c r="D11" s="183" t="s">
        <v>1029</v>
      </c>
      <c r="E11" s="183" t="s">
        <v>1030</v>
      </c>
      <c r="F11" s="183" t="s">
        <v>1031</v>
      </c>
      <c r="G11" s="250" t="s">
        <v>1032</v>
      </c>
      <c r="H11" s="251" t="s">
        <v>1033</v>
      </c>
      <c r="I11" s="252" t="s">
        <v>1034</v>
      </c>
      <c r="J11" s="253" t="s">
        <v>1035</v>
      </c>
      <c r="K11" s="254"/>
    </row>
    <row r="12" spans="1:11" ht="51">
      <c r="A12" s="99">
        <v>6</v>
      </c>
      <c r="B12" s="249" t="s">
        <v>1036</v>
      </c>
      <c r="C12" s="183" t="s">
        <v>1037</v>
      </c>
      <c r="D12" s="183" t="s">
        <v>1038</v>
      </c>
      <c r="E12" s="183" t="s">
        <v>1039</v>
      </c>
      <c r="F12" s="183" t="s">
        <v>1040</v>
      </c>
      <c r="G12" s="250" t="s">
        <v>1041</v>
      </c>
      <c r="H12" s="183"/>
      <c r="I12" s="253" t="s">
        <v>1042</v>
      </c>
      <c r="J12" s="255" t="s">
        <v>1035</v>
      </c>
      <c r="K12" s="254"/>
    </row>
    <row r="13" spans="1:11" ht="53.25" customHeight="1">
      <c r="A13" s="99">
        <v>7</v>
      </c>
      <c r="B13" s="249" t="s">
        <v>1043</v>
      </c>
      <c r="C13" s="183" t="s">
        <v>1044</v>
      </c>
      <c r="D13" s="183" t="s">
        <v>1038</v>
      </c>
      <c r="E13" s="183" t="s">
        <v>1039</v>
      </c>
      <c r="F13" s="183" t="s">
        <v>1040</v>
      </c>
      <c r="G13" s="250" t="s">
        <v>1041</v>
      </c>
      <c r="H13" s="251" t="s">
        <v>1045</v>
      </c>
      <c r="I13" s="253" t="s">
        <v>1042</v>
      </c>
      <c r="J13" s="255" t="s">
        <v>1035</v>
      </c>
      <c r="K13" s="254"/>
    </row>
    <row r="14" spans="1:11" ht="54.75" customHeight="1">
      <c r="A14" s="242">
        <v>8</v>
      </c>
      <c r="B14" s="249" t="s">
        <v>1046</v>
      </c>
      <c r="C14" s="183" t="s">
        <v>1047</v>
      </c>
      <c r="D14" s="183" t="s">
        <v>1048</v>
      </c>
      <c r="E14" s="183" t="s">
        <v>1049</v>
      </c>
      <c r="F14" s="183" t="s">
        <v>1031</v>
      </c>
      <c r="G14" s="250" t="s">
        <v>1050</v>
      </c>
      <c r="H14" s="251" t="s">
        <v>1051</v>
      </c>
      <c r="I14" s="253" t="s">
        <v>1052</v>
      </c>
      <c r="J14" s="253" t="s">
        <v>1035</v>
      </c>
      <c r="K14" s="254"/>
    </row>
    <row r="15" spans="1:11" ht="52.5" customHeight="1">
      <c r="A15" s="99">
        <v>9</v>
      </c>
      <c r="B15" s="249" t="s">
        <v>1053</v>
      </c>
      <c r="C15" s="183" t="s">
        <v>1054</v>
      </c>
      <c r="D15" s="183" t="s">
        <v>1048</v>
      </c>
      <c r="E15" s="183" t="s">
        <v>1055</v>
      </c>
      <c r="F15" s="183" t="s">
        <v>1056</v>
      </c>
      <c r="G15" s="250" t="s">
        <v>1057</v>
      </c>
      <c r="H15" s="251" t="s">
        <v>1058</v>
      </c>
      <c r="I15" s="253" t="s">
        <v>1059</v>
      </c>
      <c r="J15" s="255" t="s">
        <v>1035</v>
      </c>
      <c r="K15" s="254"/>
    </row>
    <row r="16" spans="1:11" ht="51">
      <c r="A16" s="99">
        <v>10</v>
      </c>
      <c r="B16" s="93" t="s">
        <v>1060</v>
      </c>
      <c r="C16" s="255" t="s">
        <v>1061</v>
      </c>
      <c r="D16" s="255" t="s">
        <v>1062</v>
      </c>
      <c r="E16" s="183" t="s">
        <v>1039</v>
      </c>
      <c r="F16" s="255" t="s">
        <v>1040</v>
      </c>
      <c r="G16" s="256" t="s">
        <v>1063</v>
      </c>
      <c r="H16" s="257">
        <f>1800000*2</f>
        <v>3600000</v>
      </c>
      <c r="I16" s="258" t="s">
        <v>1034</v>
      </c>
      <c r="J16" s="255" t="s">
        <v>1064</v>
      </c>
      <c r="K16" s="254"/>
    </row>
    <row r="17" spans="1:11" ht="51">
      <c r="A17" s="242">
        <v>11</v>
      </c>
      <c r="B17" s="93" t="s">
        <v>1065</v>
      </c>
      <c r="C17" s="255" t="s">
        <v>1066</v>
      </c>
      <c r="D17" s="255" t="s">
        <v>1067</v>
      </c>
      <c r="E17" s="183" t="s">
        <v>1039</v>
      </c>
      <c r="F17" s="255" t="s">
        <v>1040</v>
      </c>
      <c r="G17" s="256" t="s">
        <v>1063</v>
      </c>
      <c r="H17" s="257">
        <f>400000*2</f>
        <v>800000</v>
      </c>
      <c r="I17" s="258" t="s">
        <v>1034</v>
      </c>
      <c r="J17" s="255" t="s">
        <v>1064</v>
      </c>
      <c r="K17" s="254"/>
    </row>
    <row r="18" spans="1:11" ht="51">
      <c r="A18" s="99">
        <v>12</v>
      </c>
      <c r="B18" s="93" t="s">
        <v>1068</v>
      </c>
      <c r="C18" s="255" t="s">
        <v>1069</v>
      </c>
      <c r="D18" s="255" t="s">
        <v>1070</v>
      </c>
      <c r="E18" s="255" t="s">
        <v>1071</v>
      </c>
      <c r="F18" s="255" t="s">
        <v>1040</v>
      </c>
      <c r="G18" s="259" t="s">
        <v>1072</v>
      </c>
      <c r="H18" s="251" t="s">
        <v>1073</v>
      </c>
      <c r="I18" s="260" t="s">
        <v>1074</v>
      </c>
      <c r="J18" s="255" t="s">
        <v>1075</v>
      </c>
      <c r="K18" s="254"/>
    </row>
    <row r="19" spans="1:11" ht="51">
      <c r="A19" s="99">
        <v>13</v>
      </c>
      <c r="B19" s="249" t="s">
        <v>1076</v>
      </c>
      <c r="C19" s="183" t="s">
        <v>1077</v>
      </c>
      <c r="D19" s="183" t="s">
        <v>1078</v>
      </c>
      <c r="E19" s="183" t="s">
        <v>1039</v>
      </c>
      <c r="F19" s="255" t="s">
        <v>1040</v>
      </c>
      <c r="G19" s="256" t="s">
        <v>1063</v>
      </c>
      <c r="H19" s="257">
        <f>200000*2</f>
        <v>400000</v>
      </c>
      <c r="I19" s="261" t="s">
        <v>1079</v>
      </c>
      <c r="J19" s="255" t="s">
        <v>1064</v>
      </c>
      <c r="K19" s="254"/>
    </row>
    <row r="20" spans="1:11" ht="51">
      <c r="A20" s="242">
        <v>14</v>
      </c>
      <c r="B20" s="249" t="s">
        <v>1080</v>
      </c>
      <c r="C20" s="183" t="s">
        <v>1081</v>
      </c>
      <c r="D20" s="183" t="s">
        <v>1082</v>
      </c>
      <c r="E20" s="183" t="s">
        <v>1039</v>
      </c>
      <c r="F20" s="255" t="s">
        <v>1040</v>
      </c>
      <c r="G20" s="256" t="s">
        <v>1063</v>
      </c>
      <c r="H20" s="257">
        <f>600000*2</f>
        <v>1200000</v>
      </c>
      <c r="I20" s="261" t="s">
        <v>1083</v>
      </c>
      <c r="J20" s="255" t="s">
        <v>1064</v>
      </c>
      <c r="K20" s="254"/>
    </row>
    <row r="21" spans="1:11" ht="51">
      <c r="A21" s="99">
        <v>15</v>
      </c>
      <c r="B21" s="93" t="s">
        <v>1084</v>
      </c>
      <c r="C21" s="255" t="s">
        <v>1085</v>
      </c>
      <c r="D21" s="183" t="s">
        <v>1082</v>
      </c>
      <c r="E21" s="255" t="s">
        <v>1071</v>
      </c>
      <c r="F21" s="255" t="s">
        <v>1040</v>
      </c>
      <c r="G21" s="250" t="s">
        <v>1086</v>
      </c>
      <c r="H21" s="251" t="s">
        <v>1087</v>
      </c>
      <c r="I21" s="253" t="s">
        <v>1088</v>
      </c>
      <c r="J21" s="255" t="s">
        <v>1035</v>
      </c>
      <c r="K21" s="254"/>
    </row>
    <row r="22" spans="1:11" ht="51">
      <c r="A22" s="99">
        <v>16</v>
      </c>
      <c r="B22" s="249" t="s">
        <v>1089</v>
      </c>
      <c r="C22" s="183" t="s">
        <v>1090</v>
      </c>
      <c r="D22" s="183" t="s">
        <v>1091</v>
      </c>
      <c r="E22" s="183" t="s">
        <v>1039</v>
      </c>
      <c r="F22" s="255" t="s">
        <v>1040</v>
      </c>
      <c r="G22" s="256" t="s">
        <v>1063</v>
      </c>
      <c r="H22" s="257">
        <f>300000*2</f>
        <v>600000</v>
      </c>
      <c r="I22" s="261" t="s">
        <v>1092</v>
      </c>
      <c r="J22" s="255" t="s">
        <v>1064</v>
      </c>
      <c r="K22" s="254"/>
    </row>
    <row r="23" spans="1:11" ht="51">
      <c r="A23" s="242">
        <v>17</v>
      </c>
      <c r="B23" s="249" t="s">
        <v>1093</v>
      </c>
      <c r="C23" s="183" t="s">
        <v>1094</v>
      </c>
      <c r="D23" s="183" t="s">
        <v>1095</v>
      </c>
      <c r="E23" s="183" t="s">
        <v>1039</v>
      </c>
      <c r="F23" s="183" t="s">
        <v>1040</v>
      </c>
      <c r="G23" s="250" t="s">
        <v>1096</v>
      </c>
      <c r="H23" s="251" t="s">
        <v>1097</v>
      </c>
      <c r="I23" s="253" t="s">
        <v>1034</v>
      </c>
      <c r="J23" s="253" t="s">
        <v>1035</v>
      </c>
      <c r="K23" s="254"/>
    </row>
    <row r="24" spans="1:11" ht="38.25">
      <c r="A24" s="99">
        <v>18</v>
      </c>
      <c r="B24" s="249" t="s">
        <v>1098</v>
      </c>
      <c r="C24" s="183" t="s">
        <v>1028</v>
      </c>
      <c r="D24" s="183" t="s">
        <v>1099</v>
      </c>
      <c r="E24" s="183" t="s">
        <v>1100</v>
      </c>
      <c r="F24" s="183" t="s">
        <v>1031</v>
      </c>
      <c r="G24" s="250" t="s">
        <v>1101</v>
      </c>
      <c r="H24" s="251" t="s">
        <v>1102</v>
      </c>
      <c r="I24" s="253" t="s">
        <v>1079</v>
      </c>
      <c r="J24" s="253" t="s">
        <v>1035</v>
      </c>
      <c r="K24" s="254"/>
    </row>
    <row r="25" spans="1:11" ht="38.25">
      <c r="A25" s="99">
        <v>19</v>
      </c>
      <c r="B25" s="249" t="s">
        <v>1103</v>
      </c>
      <c r="C25" s="183" t="s">
        <v>1028</v>
      </c>
      <c r="D25" s="183" t="s">
        <v>1099</v>
      </c>
      <c r="E25" s="183" t="s">
        <v>1104</v>
      </c>
      <c r="F25" s="183" t="s">
        <v>1031</v>
      </c>
      <c r="G25" s="250" t="s">
        <v>1105</v>
      </c>
      <c r="H25" s="251" t="s">
        <v>1106</v>
      </c>
      <c r="I25" s="253" t="s">
        <v>1107</v>
      </c>
      <c r="J25" s="253" t="s">
        <v>1108</v>
      </c>
      <c r="K25" s="254"/>
    </row>
    <row r="26" spans="1:11" ht="63.75">
      <c r="A26" s="242">
        <v>20</v>
      </c>
      <c r="B26" s="249" t="s">
        <v>1109</v>
      </c>
      <c r="C26" s="183" t="s">
        <v>1110</v>
      </c>
      <c r="D26" s="262" t="s">
        <v>1111</v>
      </c>
      <c r="E26" s="183" t="s">
        <v>1112</v>
      </c>
      <c r="F26" s="183" t="s">
        <v>1040</v>
      </c>
      <c r="G26" s="263" t="s">
        <v>1113</v>
      </c>
      <c r="H26" s="264" t="s">
        <v>1114</v>
      </c>
      <c r="I26" s="261" t="s">
        <v>1115</v>
      </c>
      <c r="J26" s="255" t="s">
        <v>1116</v>
      </c>
      <c r="K26" s="254"/>
    </row>
    <row r="27" spans="1:10" ht="51">
      <c r="A27" s="99">
        <v>21</v>
      </c>
      <c r="B27" s="249" t="s">
        <v>1117</v>
      </c>
      <c r="C27" s="183" t="s">
        <v>1028</v>
      </c>
      <c r="D27" s="183" t="s">
        <v>1118</v>
      </c>
      <c r="E27" s="183" t="s">
        <v>1119</v>
      </c>
      <c r="F27" s="183" t="s">
        <v>1056</v>
      </c>
      <c r="G27" s="250" t="s">
        <v>1120</v>
      </c>
      <c r="H27" s="251" t="s">
        <v>1121</v>
      </c>
      <c r="I27" s="253" t="s">
        <v>1079</v>
      </c>
      <c r="J27" s="255" t="s">
        <v>1122</v>
      </c>
    </row>
    <row r="28" spans="1:10" ht="51">
      <c r="A28" s="99">
        <v>22</v>
      </c>
      <c r="B28" s="249" t="s">
        <v>1123</v>
      </c>
      <c r="C28" s="183" t="s">
        <v>1124</v>
      </c>
      <c r="D28" s="183" t="s">
        <v>1125</v>
      </c>
      <c r="E28" s="183" t="s">
        <v>1112</v>
      </c>
      <c r="F28" s="183" t="s">
        <v>1040</v>
      </c>
      <c r="G28" s="263" t="s">
        <v>1113</v>
      </c>
      <c r="H28" s="183" t="s">
        <v>1126</v>
      </c>
      <c r="I28" s="261" t="s">
        <v>1127</v>
      </c>
      <c r="J28" s="255" t="s">
        <v>1128</v>
      </c>
    </row>
    <row r="29" spans="1:10" ht="51">
      <c r="A29" s="242">
        <v>23</v>
      </c>
      <c r="B29" s="249" t="s">
        <v>1129</v>
      </c>
      <c r="C29" s="183" t="s">
        <v>1130</v>
      </c>
      <c r="D29" s="183" t="s">
        <v>1131</v>
      </c>
      <c r="E29" s="183" t="s">
        <v>1112</v>
      </c>
      <c r="F29" s="183" t="s">
        <v>1040</v>
      </c>
      <c r="G29" s="263" t="s">
        <v>1113</v>
      </c>
      <c r="H29" s="183" t="s">
        <v>1126</v>
      </c>
      <c r="I29" s="261" t="s">
        <v>1132</v>
      </c>
      <c r="J29" s="255" t="s">
        <v>1128</v>
      </c>
    </row>
    <row r="30" spans="1:10" ht="51">
      <c r="A30" s="99">
        <v>24</v>
      </c>
      <c r="B30" s="249" t="s">
        <v>1133</v>
      </c>
      <c r="C30" s="183" t="s">
        <v>1134</v>
      </c>
      <c r="D30" s="183" t="s">
        <v>1135</v>
      </c>
      <c r="E30" s="183" t="s">
        <v>1039</v>
      </c>
      <c r="F30" s="183" t="s">
        <v>1040</v>
      </c>
      <c r="G30" s="263" t="s">
        <v>1113</v>
      </c>
      <c r="H30" s="183"/>
      <c r="I30" s="261" t="s">
        <v>1059</v>
      </c>
      <c r="J30" s="255" t="s">
        <v>1128</v>
      </c>
    </row>
    <row r="31" spans="1:10" ht="51">
      <c r="A31" s="99">
        <v>25</v>
      </c>
      <c r="B31" s="249" t="s">
        <v>1136</v>
      </c>
      <c r="C31" s="183" t="s">
        <v>1137</v>
      </c>
      <c r="D31" s="183" t="s">
        <v>1138</v>
      </c>
      <c r="E31" s="183" t="s">
        <v>1039</v>
      </c>
      <c r="F31" s="183" t="s">
        <v>1040</v>
      </c>
      <c r="G31" s="263" t="s">
        <v>1113</v>
      </c>
      <c r="H31" s="265">
        <f>100000*2</f>
        <v>200000</v>
      </c>
      <c r="I31" s="266" t="s">
        <v>1107</v>
      </c>
      <c r="J31" s="255" t="s">
        <v>1128</v>
      </c>
    </row>
    <row r="32" spans="1:10" ht="51">
      <c r="A32" s="242">
        <v>26</v>
      </c>
      <c r="B32" s="93" t="s">
        <v>1139</v>
      </c>
      <c r="C32" s="183" t="s">
        <v>1140</v>
      </c>
      <c r="D32" s="255" t="s">
        <v>1141</v>
      </c>
      <c r="E32" s="255" t="s">
        <v>1142</v>
      </c>
      <c r="F32" s="255" t="s">
        <v>1040</v>
      </c>
      <c r="G32" s="267" t="s">
        <v>1143</v>
      </c>
      <c r="H32" s="183"/>
      <c r="I32" s="260" t="s">
        <v>1144</v>
      </c>
      <c r="J32" s="255" t="s">
        <v>1122</v>
      </c>
    </row>
    <row r="33" spans="1:10" ht="51">
      <c r="A33" s="99">
        <v>27</v>
      </c>
      <c r="B33" s="93" t="s">
        <v>1145</v>
      </c>
      <c r="C33" s="183" t="s">
        <v>1146</v>
      </c>
      <c r="D33" s="255" t="s">
        <v>1141</v>
      </c>
      <c r="E33" s="255" t="s">
        <v>1142</v>
      </c>
      <c r="F33" s="255" t="s">
        <v>1040</v>
      </c>
      <c r="G33" s="267" t="s">
        <v>1143</v>
      </c>
      <c r="H33" s="183"/>
      <c r="I33" s="260" t="s">
        <v>1144</v>
      </c>
      <c r="J33" s="255" t="s">
        <v>1122</v>
      </c>
    </row>
    <row r="34" spans="1:10" ht="51">
      <c r="A34" s="99">
        <v>28</v>
      </c>
      <c r="B34" s="93" t="s">
        <v>1147</v>
      </c>
      <c r="C34" s="183" t="s">
        <v>1148</v>
      </c>
      <c r="D34" s="183" t="s">
        <v>1138</v>
      </c>
      <c r="E34" s="255" t="s">
        <v>1142</v>
      </c>
      <c r="F34" s="255" t="s">
        <v>1040</v>
      </c>
      <c r="G34" s="267" t="s">
        <v>1143</v>
      </c>
      <c r="H34" s="251" t="s">
        <v>1149</v>
      </c>
      <c r="I34" s="260" t="s">
        <v>1107</v>
      </c>
      <c r="J34" s="255" t="s">
        <v>1122</v>
      </c>
    </row>
    <row r="35" spans="1:10" ht="51">
      <c r="A35" s="242">
        <v>29</v>
      </c>
      <c r="B35" s="93" t="s">
        <v>1150</v>
      </c>
      <c r="C35" s="183" t="s">
        <v>1151</v>
      </c>
      <c r="D35" s="255" t="s">
        <v>1152</v>
      </c>
      <c r="E35" s="255" t="s">
        <v>1142</v>
      </c>
      <c r="F35" s="255" t="s">
        <v>1040</v>
      </c>
      <c r="G35" s="267">
        <v>42519</v>
      </c>
      <c r="H35" s="251" t="s">
        <v>1153</v>
      </c>
      <c r="I35" s="260" t="s">
        <v>1127</v>
      </c>
      <c r="J35" s="255" t="s">
        <v>1122</v>
      </c>
    </row>
    <row r="36" spans="1:10" ht="51">
      <c r="A36" s="242">
        <v>35</v>
      </c>
      <c r="B36" s="249" t="s">
        <v>1154</v>
      </c>
      <c r="C36" s="183" t="s">
        <v>1155</v>
      </c>
      <c r="D36" s="183" t="s">
        <v>1156</v>
      </c>
      <c r="E36" s="183" t="s">
        <v>1039</v>
      </c>
      <c r="F36" s="183" t="s">
        <v>1040</v>
      </c>
      <c r="G36" s="256" t="s">
        <v>1063</v>
      </c>
      <c r="H36" s="265">
        <f>400000*2</f>
        <v>800000</v>
      </c>
      <c r="I36" s="268" t="s">
        <v>1034</v>
      </c>
      <c r="J36" s="183" t="s">
        <v>1064</v>
      </c>
    </row>
    <row r="37" spans="1:10" ht="51">
      <c r="A37" s="99">
        <v>36</v>
      </c>
      <c r="B37" s="249" t="s">
        <v>1157</v>
      </c>
      <c r="C37" s="183" t="s">
        <v>1158</v>
      </c>
      <c r="D37" s="183" t="s">
        <v>1159</v>
      </c>
      <c r="E37" s="183" t="s">
        <v>1039</v>
      </c>
      <c r="F37" s="183" t="s">
        <v>1040</v>
      </c>
      <c r="G37" s="250" t="s">
        <v>1160</v>
      </c>
      <c r="H37" s="251" t="s">
        <v>1161</v>
      </c>
      <c r="I37" s="269" t="s">
        <v>1162</v>
      </c>
      <c r="J37" s="255" t="s">
        <v>1163</v>
      </c>
    </row>
    <row r="38" spans="1:10" ht="63.75">
      <c r="A38" s="99">
        <v>37</v>
      </c>
      <c r="B38" s="249" t="s">
        <v>1164</v>
      </c>
      <c r="C38" s="183" t="s">
        <v>1165</v>
      </c>
      <c r="D38" s="183" t="s">
        <v>1166</v>
      </c>
      <c r="E38" s="183" t="s">
        <v>1167</v>
      </c>
      <c r="F38" s="183" t="s">
        <v>1031</v>
      </c>
      <c r="G38" s="250" t="s">
        <v>1168</v>
      </c>
      <c r="H38" s="251" t="s">
        <v>1169</v>
      </c>
      <c r="I38" s="253" t="s">
        <v>1170</v>
      </c>
      <c r="J38" s="183" t="s">
        <v>1122</v>
      </c>
    </row>
    <row r="39" spans="1:10" ht="51">
      <c r="A39" s="242">
        <v>38</v>
      </c>
      <c r="B39" s="249" t="s">
        <v>1171</v>
      </c>
      <c r="C39" s="183" t="s">
        <v>1172</v>
      </c>
      <c r="D39" s="183" t="s">
        <v>1173</v>
      </c>
      <c r="E39" s="183" t="s">
        <v>1039</v>
      </c>
      <c r="F39" s="183" t="s">
        <v>1040</v>
      </c>
      <c r="G39" s="250" t="s">
        <v>1072</v>
      </c>
      <c r="H39" s="183"/>
      <c r="I39" s="253" t="s">
        <v>1079</v>
      </c>
      <c r="J39" s="183" t="s">
        <v>1122</v>
      </c>
    </row>
    <row r="40" spans="1:10" ht="65.25" customHeight="1">
      <c r="A40" s="99">
        <v>39</v>
      </c>
      <c r="B40" s="249" t="s">
        <v>1174</v>
      </c>
      <c r="C40" s="183" t="s">
        <v>1175</v>
      </c>
      <c r="D40" s="183" t="s">
        <v>1176</v>
      </c>
      <c r="E40" s="183" t="s">
        <v>1039</v>
      </c>
      <c r="F40" s="183" t="s">
        <v>1040</v>
      </c>
      <c r="G40" s="250" t="s">
        <v>1072</v>
      </c>
      <c r="H40" s="183"/>
      <c r="I40" s="253" t="s">
        <v>1079</v>
      </c>
      <c r="J40" s="183" t="s">
        <v>1122</v>
      </c>
    </row>
    <row r="41" spans="1:10" ht="51">
      <c r="A41" s="99">
        <v>40</v>
      </c>
      <c r="B41" s="249" t="s">
        <v>1177</v>
      </c>
      <c r="C41" s="183" t="s">
        <v>1178</v>
      </c>
      <c r="D41" s="183" t="s">
        <v>1179</v>
      </c>
      <c r="E41" s="183" t="s">
        <v>1039</v>
      </c>
      <c r="F41" s="183" t="s">
        <v>1040</v>
      </c>
      <c r="G41" s="250" t="s">
        <v>1072</v>
      </c>
      <c r="H41" s="183"/>
      <c r="I41" s="253" t="s">
        <v>1079</v>
      </c>
      <c r="J41" s="183" t="s">
        <v>1122</v>
      </c>
    </row>
    <row r="42" spans="1:10" ht="51">
      <c r="A42" s="242">
        <v>41</v>
      </c>
      <c r="B42" s="93" t="s">
        <v>1180</v>
      </c>
      <c r="C42" s="255" t="s">
        <v>1181</v>
      </c>
      <c r="D42" s="255" t="s">
        <v>1182</v>
      </c>
      <c r="E42" s="255" t="s">
        <v>1142</v>
      </c>
      <c r="F42" s="255" t="s">
        <v>1040</v>
      </c>
      <c r="G42" s="259" t="s">
        <v>1183</v>
      </c>
      <c r="H42" s="183"/>
      <c r="I42" s="260" t="s">
        <v>1162</v>
      </c>
      <c r="J42" s="255" t="s">
        <v>1122</v>
      </c>
    </row>
    <row r="43" spans="1:10" ht="51">
      <c r="A43" s="99">
        <v>42</v>
      </c>
      <c r="B43" s="93" t="s">
        <v>1184</v>
      </c>
      <c r="C43" s="255" t="s">
        <v>1185</v>
      </c>
      <c r="D43" s="255" t="s">
        <v>1182</v>
      </c>
      <c r="E43" s="255" t="s">
        <v>1142</v>
      </c>
      <c r="F43" s="255" t="s">
        <v>1040</v>
      </c>
      <c r="G43" s="259" t="s">
        <v>1183</v>
      </c>
      <c r="H43" s="183"/>
      <c r="I43" s="260" t="s">
        <v>1186</v>
      </c>
      <c r="J43" s="255" t="s">
        <v>1122</v>
      </c>
    </row>
  </sheetData>
  <sheetProtection/>
  <mergeCells count="11">
    <mergeCell ref="B3:B5"/>
    <mergeCell ref="C3:C5"/>
    <mergeCell ref="D3:D5"/>
    <mergeCell ref="A1:J1"/>
    <mergeCell ref="A2:A5"/>
    <mergeCell ref="E2:E5"/>
    <mergeCell ref="F2:F5"/>
    <mergeCell ref="G2:G5"/>
    <mergeCell ref="H2:H5"/>
    <mergeCell ref="I2:I5"/>
    <mergeCell ref="J2:J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rgb="FF00B050"/>
  </sheetPr>
  <dimension ref="A1:X66"/>
  <sheetViews>
    <sheetView zoomScalePageLayoutView="0" workbookViewId="0" topLeftCell="A58">
      <selection activeCell="A1" sqref="A1:IV1"/>
    </sheetView>
  </sheetViews>
  <sheetFormatPr defaultColWidth="9.00390625" defaultRowHeight="15.75"/>
  <cols>
    <col min="1" max="1" width="3.75390625" style="226" customWidth="1"/>
    <col min="2" max="2" width="14.00390625" style="227" customWidth="1"/>
    <col min="3" max="3" width="8.00390625" style="226" customWidth="1"/>
    <col min="4" max="4" width="8.125" style="203" customWidth="1"/>
    <col min="5" max="6" width="5.50390625" style="203" customWidth="1"/>
    <col min="7" max="7" width="5.25390625" style="203" customWidth="1"/>
    <col min="8" max="8" width="6.00390625" style="203" customWidth="1"/>
    <col min="9" max="9" width="10.375" style="203" customWidth="1"/>
    <col min="10" max="10" width="12.875" style="228" customWidth="1"/>
    <col min="11" max="11" width="14.75390625" style="203" customWidth="1"/>
    <col min="12" max="12" width="16.25390625" style="227" customWidth="1"/>
    <col min="13" max="13" width="23.50390625" style="226" customWidth="1"/>
    <col min="14" max="16384" width="9.00390625" style="203" customWidth="1"/>
  </cols>
  <sheetData>
    <row r="1" spans="1:13" s="172" customFormat="1" ht="30" customHeight="1">
      <c r="A1" s="523" t="s">
        <v>1188</v>
      </c>
      <c r="B1" s="524"/>
      <c r="C1" s="524"/>
      <c r="D1" s="524"/>
      <c r="E1" s="524"/>
      <c r="F1" s="524"/>
      <c r="G1" s="524"/>
      <c r="H1" s="524"/>
      <c r="I1" s="524"/>
      <c r="J1" s="524"/>
      <c r="K1" s="524"/>
      <c r="L1" s="524"/>
      <c r="M1" s="524"/>
    </row>
    <row r="2" spans="1:13" s="175" customFormat="1" ht="54" customHeight="1">
      <c r="A2" s="521" t="s">
        <v>745</v>
      </c>
      <c r="B2" s="525" t="s">
        <v>746</v>
      </c>
      <c r="C2" s="522" t="s">
        <v>1</v>
      </c>
      <c r="D2" s="522"/>
      <c r="E2" s="521" t="s">
        <v>747</v>
      </c>
      <c r="F2" s="521"/>
      <c r="G2" s="521"/>
      <c r="H2" s="521" t="s">
        <v>748</v>
      </c>
      <c r="I2" s="521" t="s">
        <v>749</v>
      </c>
      <c r="J2" s="521" t="s">
        <v>750</v>
      </c>
      <c r="K2" s="521" t="s">
        <v>751</v>
      </c>
      <c r="L2" s="521" t="s">
        <v>752</v>
      </c>
      <c r="M2" s="522" t="s">
        <v>13</v>
      </c>
    </row>
    <row r="3" spans="1:13" s="175" customFormat="1" ht="13.5">
      <c r="A3" s="521"/>
      <c r="B3" s="525"/>
      <c r="C3" s="174" t="s">
        <v>753</v>
      </c>
      <c r="D3" s="174" t="s">
        <v>754</v>
      </c>
      <c r="E3" s="173" t="s">
        <v>755</v>
      </c>
      <c r="F3" s="173" t="s">
        <v>756</v>
      </c>
      <c r="G3" s="173" t="s">
        <v>757</v>
      </c>
      <c r="H3" s="521"/>
      <c r="I3" s="521"/>
      <c r="J3" s="521"/>
      <c r="K3" s="521"/>
      <c r="L3" s="521"/>
      <c r="M3" s="522"/>
    </row>
    <row r="4" spans="1:13" s="178" customFormat="1" ht="15">
      <c r="A4" s="176">
        <v>1</v>
      </c>
      <c r="B4" s="176">
        <v>2</v>
      </c>
      <c r="C4" s="176">
        <v>3</v>
      </c>
      <c r="D4" s="176">
        <v>4</v>
      </c>
      <c r="E4" s="176">
        <v>5</v>
      </c>
      <c r="F4" s="176">
        <v>6</v>
      </c>
      <c r="G4" s="176">
        <v>7</v>
      </c>
      <c r="H4" s="176">
        <v>8</v>
      </c>
      <c r="I4" s="176">
        <v>9</v>
      </c>
      <c r="J4" s="177">
        <v>10</v>
      </c>
      <c r="K4" s="176">
        <v>11</v>
      </c>
      <c r="L4" s="176">
        <v>12</v>
      </c>
      <c r="M4" s="176">
        <v>13</v>
      </c>
    </row>
    <row r="5" spans="1:24" s="184" customFormat="1" ht="93.75" customHeight="1">
      <c r="A5" s="179">
        <v>1</v>
      </c>
      <c r="B5" s="180" t="s">
        <v>758</v>
      </c>
      <c r="C5" s="179" t="s">
        <v>759</v>
      </c>
      <c r="D5" s="179" t="s">
        <v>760</v>
      </c>
      <c r="E5" s="179">
        <v>500</v>
      </c>
      <c r="F5" s="179">
        <v>5</v>
      </c>
      <c r="G5" s="179">
        <v>3</v>
      </c>
      <c r="H5" s="179" t="s">
        <v>761</v>
      </c>
      <c r="I5" s="179" t="s">
        <v>762</v>
      </c>
      <c r="J5" s="181" t="s">
        <v>763</v>
      </c>
      <c r="K5" s="182" t="s">
        <v>764</v>
      </c>
      <c r="L5" s="183" t="s">
        <v>765</v>
      </c>
      <c r="M5" s="182" t="s">
        <v>766</v>
      </c>
      <c r="P5" s="185"/>
      <c r="Q5" s="186"/>
      <c r="R5" s="186"/>
      <c r="S5" s="186"/>
      <c r="T5" s="186"/>
      <c r="U5" s="187"/>
      <c r="V5" s="188"/>
      <c r="W5" s="189"/>
      <c r="X5" s="190"/>
    </row>
    <row r="6" spans="1:13" s="184" customFormat="1" ht="54.75">
      <c r="A6" s="179">
        <v>2</v>
      </c>
      <c r="B6" s="191" t="s">
        <v>169</v>
      </c>
      <c r="C6" s="179" t="s">
        <v>767</v>
      </c>
      <c r="D6" s="179" t="s">
        <v>768</v>
      </c>
      <c r="E6" s="179">
        <v>700</v>
      </c>
      <c r="F6" s="179">
        <v>3</v>
      </c>
      <c r="G6" s="179">
        <v>2</v>
      </c>
      <c r="H6" s="179" t="s">
        <v>769</v>
      </c>
      <c r="I6" s="179">
        <v>480</v>
      </c>
      <c r="J6" s="181" t="s">
        <v>763</v>
      </c>
      <c r="K6" s="182" t="s">
        <v>764</v>
      </c>
      <c r="L6" s="192" t="s">
        <v>770</v>
      </c>
      <c r="M6" s="182" t="s">
        <v>766</v>
      </c>
    </row>
    <row r="7" spans="1:13" s="184" customFormat="1" ht="140.25" customHeight="1">
      <c r="A7" s="179">
        <v>3</v>
      </c>
      <c r="B7" s="191" t="s">
        <v>169</v>
      </c>
      <c r="C7" s="179" t="s">
        <v>771</v>
      </c>
      <c r="D7" s="179" t="s">
        <v>767</v>
      </c>
      <c r="E7" s="179">
        <v>8300</v>
      </c>
      <c r="F7" s="179">
        <v>2</v>
      </c>
      <c r="G7" s="179">
        <v>3</v>
      </c>
      <c r="H7" s="179" t="s">
        <v>769</v>
      </c>
      <c r="I7" s="179" t="s">
        <v>772</v>
      </c>
      <c r="J7" s="181" t="s">
        <v>773</v>
      </c>
      <c r="K7" s="182" t="s">
        <v>774</v>
      </c>
      <c r="L7" s="182" t="s">
        <v>775</v>
      </c>
      <c r="M7" s="182" t="s">
        <v>766</v>
      </c>
    </row>
    <row r="8" spans="1:13" s="184" customFormat="1" ht="192.75">
      <c r="A8" s="179">
        <v>4</v>
      </c>
      <c r="B8" s="191" t="s">
        <v>169</v>
      </c>
      <c r="C8" s="179" t="s">
        <v>776</v>
      </c>
      <c r="D8" s="179" t="s">
        <v>777</v>
      </c>
      <c r="E8" s="179">
        <v>1100</v>
      </c>
      <c r="F8" s="179">
        <v>3</v>
      </c>
      <c r="G8" s="179">
        <v>4</v>
      </c>
      <c r="H8" s="179" t="s">
        <v>761</v>
      </c>
      <c r="I8" s="179">
        <v>1200</v>
      </c>
      <c r="J8" s="181" t="s">
        <v>778</v>
      </c>
      <c r="K8" s="182" t="s">
        <v>764</v>
      </c>
      <c r="L8" s="182" t="s">
        <v>779</v>
      </c>
      <c r="M8" s="182" t="s">
        <v>766</v>
      </c>
    </row>
    <row r="9" spans="1:13" s="193" customFormat="1" ht="179.25">
      <c r="A9" s="179">
        <v>5</v>
      </c>
      <c r="B9" s="191" t="s">
        <v>169</v>
      </c>
      <c r="C9" s="179" t="s">
        <v>780</v>
      </c>
      <c r="D9" s="191" t="s">
        <v>781</v>
      </c>
      <c r="E9" s="191">
        <v>1000</v>
      </c>
      <c r="F9" s="191">
        <v>25</v>
      </c>
      <c r="G9" s="191">
        <v>10</v>
      </c>
      <c r="H9" s="179" t="s">
        <v>769</v>
      </c>
      <c r="I9" s="191">
        <v>1200</v>
      </c>
      <c r="J9" s="181" t="s">
        <v>782</v>
      </c>
      <c r="K9" s="182" t="s">
        <v>764</v>
      </c>
      <c r="L9" s="182" t="s">
        <v>783</v>
      </c>
      <c r="M9" s="182" t="s">
        <v>784</v>
      </c>
    </row>
    <row r="10" spans="1:13" s="193" customFormat="1" ht="199.5" customHeight="1">
      <c r="A10" s="179">
        <v>6</v>
      </c>
      <c r="B10" s="191" t="s">
        <v>169</v>
      </c>
      <c r="C10" s="179" t="s">
        <v>785</v>
      </c>
      <c r="D10" s="191" t="s">
        <v>786</v>
      </c>
      <c r="E10" s="191">
        <v>2000</v>
      </c>
      <c r="F10" s="191">
        <v>15</v>
      </c>
      <c r="G10" s="191">
        <v>9</v>
      </c>
      <c r="H10" s="179" t="s">
        <v>761</v>
      </c>
      <c r="I10" s="191">
        <v>1200</v>
      </c>
      <c r="J10" s="181" t="s">
        <v>782</v>
      </c>
      <c r="K10" s="182" t="s">
        <v>764</v>
      </c>
      <c r="L10" s="182" t="s">
        <v>787</v>
      </c>
      <c r="M10" s="182" t="s">
        <v>784</v>
      </c>
    </row>
    <row r="11" spans="1:13" s="193" customFormat="1" ht="200.25" customHeight="1">
      <c r="A11" s="179">
        <v>7</v>
      </c>
      <c r="B11" s="191" t="s">
        <v>169</v>
      </c>
      <c r="C11" s="179" t="s">
        <v>786</v>
      </c>
      <c r="D11" s="191" t="s">
        <v>788</v>
      </c>
      <c r="E11" s="191">
        <v>3800</v>
      </c>
      <c r="F11" s="191">
        <v>25</v>
      </c>
      <c r="G11" s="191">
        <v>15</v>
      </c>
      <c r="H11" s="179" t="s">
        <v>769</v>
      </c>
      <c r="I11" s="191">
        <v>550</v>
      </c>
      <c r="J11" s="181" t="s">
        <v>789</v>
      </c>
      <c r="K11" s="182" t="s">
        <v>764</v>
      </c>
      <c r="L11" s="182" t="s">
        <v>790</v>
      </c>
      <c r="M11" s="182" t="s">
        <v>784</v>
      </c>
    </row>
    <row r="12" spans="1:13" s="193" customFormat="1" ht="152.25" customHeight="1">
      <c r="A12" s="179">
        <v>8</v>
      </c>
      <c r="B12" s="191" t="s">
        <v>169</v>
      </c>
      <c r="C12" s="179" t="s">
        <v>791</v>
      </c>
      <c r="D12" s="191" t="s">
        <v>792</v>
      </c>
      <c r="E12" s="191">
        <v>3000</v>
      </c>
      <c r="F12" s="191">
        <v>15</v>
      </c>
      <c r="G12" s="191">
        <v>8</v>
      </c>
      <c r="H12" s="179" t="s">
        <v>761</v>
      </c>
      <c r="I12" s="191">
        <v>1400</v>
      </c>
      <c r="J12" s="181" t="s">
        <v>793</v>
      </c>
      <c r="K12" s="194" t="s">
        <v>764</v>
      </c>
      <c r="L12" s="183" t="s">
        <v>794</v>
      </c>
      <c r="M12" s="194" t="s">
        <v>766</v>
      </c>
    </row>
    <row r="13" spans="1:15" s="184" customFormat="1" ht="150.75" customHeight="1">
      <c r="A13" s="179">
        <v>9</v>
      </c>
      <c r="B13" s="191" t="s">
        <v>169</v>
      </c>
      <c r="C13" s="179" t="s">
        <v>795</v>
      </c>
      <c r="D13" s="191" t="s">
        <v>796</v>
      </c>
      <c r="E13" s="191">
        <v>4000</v>
      </c>
      <c r="F13" s="191">
        <v>20</v>
      </c>
      <c r="G13" s="191">
        <v>8</v>
      </c>
      <c r="H13" s="179" t="s">
        <v>761</v>
      </c>
      <c r="I13" s="191">
        <v>1400</v>
      </c>
      <c r="J13" s="181" t="s">
        <v>797</v>
      </c>
      <c r="K13" s="182" t="s">
        <v>764</v>
      </c>
      <c r="L13" s="183" t="s">
        <v>798</v>
      </c>
      <c r="M13" s="194" t="s">
        <v>766</v>
      </c>
      <c r="O13" s="193"/>
    </row>
    <row r="14" spans="1:13" s="193" customFormat="1" ht="151.5" customHeight="1">
      <c r="A14" s="179">
        <v>10</v>
      </c>
      <c r="B14" s="191" t="s">
        <v>169</v>
      </c>
      <c r="C14" s="179" t="s">
        <v>799</v>
      </c>
      <c r="D14" s="191" t="s">
        <v>796</v>
      </c>
      <c r="E14" s="191">
        <v>2000</v>
      </c>
      <c r="F14" s="191">
        <v>30</v>
      </c>
      <c r="G14" s="191">
        <v>15</v>
      </c>
      <c r="H14" s="179" t="s">
        <v>769</v>
      </c>
      <c r="I14" s="191">
        <v>1400</v>
      </c>
      <c r="J14" s="181" t="s">
        <v>800</v>
      </c>
      <c r="K14" s="182" t="s">
        <v>764</v>
      </c>
      <c r="L14" s="183" t="s">
        <v>798</v>
      </c>
      <c r="M14" s="194" t="s">
        <v>766</v>
      </c>
    </row>
    <row r="15" spans="1:13" s="184" customFormat="1" ht="164.25" customHeight="1">
      <c r="A15" s="179">
        <v>11</v>
      </c>
      <c r="B15" s="191" t="s">
        <v>169</v>
      </c>
      <c r="C15" s="179" t="s">
        <v>801</v>
      </c>
      <c r="D15" s="191" t="s">
        <v>802</v>
      </c>
      <c r="E15" s="191">
        <v>3000</v>
      </c>
      <c r="F15" s="191">
        <v>25</v>
      </c>
      <c r="G15" s="191">
        <v>15</v>
      </c>
      <c r="H15" s="179" t="s">
        <v>761</v>
      </c>
      <c r="I15" s="191">
        <v>550</v>
      </c>
      <c r="J15" s="181" t="s">
        <v>803</v>
      </c>
      <c r="K15" s="182" t="s">
        <v>764</v>
      </c>
      <c r="L15" s="183" t="s">
        <v>804</v>
      </c>
      <c r="M15" s="194" t="s">
        <v>766</v>
      </c>
    </row>
    <row r="16" spans="1:13" s="193" customFormat="1" ht="219" customHeight="1">
      <c r="A16" s="179">
        <v>12</v>
      </c>
      <c r="B16" s="191" t="s">
        <v>169</v>
      </c>
      <c r="C16" s="179" t="s">
        <v>805</v>
      </c>
      <c r="D16" s="191" t="s">
        <v>806</v>
      </c>
      <c r="E16" s="191">
        <v>2000</v>
      </c>
      <c r="F16" s="191">
        <v>15</v>
      </c>
      <c r="G16" s="191">
        <v>12</v>
      </c>
      <c r="H16" s="179" t="s">
        <v>769</v>
      </c>
      <c r="I16" s="191">
        <v>800</v>
      </c>
      <c r="J16" s="181" t="s">
        <v>807</v>
      </c>
      <c r="K16" s="182" t="s">
        <v>764</v>
      </c>
      <c r="L16" s="182" t="s">
        <v>808</v>
      </c>
      <c r="M16" s="182" t="s">
        <v>809</v>
      </c>
    </row>
    <row r="17" spans="1:15" s="184" customFormat="1" ht="123.75">
      <c r="A17" s="179">
        <v>13</v>
      </c>
      <c r="B17" s="191" t="s">
        <v>169</v>
      </c>
      <c r="C17" s="179" t="s">
        <v>810</v>
      </c>
      <c r="D17" s="191" t="s">
        <v>811</v>
      </c>
      <c r="E17" s="191">
        <v>3100</v>
      </c>
      <c r="F17" s="191">
        <v>30</v>
      </c>
      <c r="G17" s="191">
        <v>15</v>
      </c>
      <c r="H17" s="179" t="s">
        <v>761</v>
      </c>
      <c r="I17" s="191">
        <v>800</v>
      </c>
      <c r="J17" s="181" t="s">
        <v>812</v>
      </c>
      <c r="K17" s="182" t="s">
        <v>764</v>
      </c>
      <c r="L17" s="182" t="s">
        <v>813</v>
      </c>
      <c r="M17" s="182" t="s">
        <v>809</v>
      </c>
      <c r="O17" s="193"/>
    </row>
    <row r="18" spans="1:13" s="193" customFormat="1" ht="201" customHeight="1">
      <c r="A18" s="179">
        <v>14</v>
      </c>
      <c r="B18" s="191" t="s">
        <v>169</v>
      </c>
      <c r="C18" s="179" t="s">
        <v>814</v>
      </c>
      <c r="D18" s="191" t="s">
        <v>815</v>
      </c>
      <c r="E18" s="191">
        <v>8000</v>
      </c>
      <c r="F18" s="191">
        <v>30</v>
      </c>
      <c r="G18" s="191">
        <v>15</v>
      </c>
      <c r="H18" s="179" t="s">
        <v>769</v>
      </c>
      <c r="I18" s="191">
        <v>1100</v>
      </c>
      <c r="J18" s="181" t="s">
        <v>816</v>
      </c>
      <c r="K18" s="182" t="s">
        <v>774</v>
      </c>
      <c r="L18" s="182" t="s">
        <v>817</v>
      </c>
      <c r="M18" s="182" t="s">
        <v>784</v>
      </c>
    </row>
    <row r="19" spans="1:13" s="184" customFormat="1" ht="82.5">
      <c r="A19" s="179">
        <v>15</v>
      </c>
      <c r="B19" s="191" t="s">
        <v>169</v>
      </c>
      <c r="C19" s="179" t="s">
        <v>818</v>
      </c>
      <c r="D19" s="191" t="s">
        <v>819</v>
      </c>
      <c r="E19" s="191">
        <v>1700</v>
      </c>
      <c r="F19" s="191">
        <v>15</v>
      </c>
      <c r="G19" s="191">
        <v>15</v>
      </c>
      <c r="H19" s="179" t="s">
        <v>761</v>
      </c>
      <c r="I19" s="191">
        <v>750</v>
      </c>
      <c r="J19" s="181" t="s">
        <v>820</v>
      </c>
      <c r="K19" s="182" t="s">
        <v>764</v>
      </c>
      <c r="L19" s="182" t="s">
        <v>821</v>
      </c>
      <c r="M19" s="182" t="s">
        <v>822</v>
      </c>
    </row>
    <row r="20" spans="1:13" s="184" customFormat="1" ht="105" customHeight="1">
      <c r="A20" s="195">
        <v>16</v>
      </c>
      <c r="B20" s="196" t="s">
        <v>169</v>
      </c>
      <c r="C20" s="195" t="s">
        <v>823</v>
      </c>
      <c r="D20" s="195" t="s">
        <v>824</v>
      </c>
      <c r="E20" s="195">
        <v>700</v>
      </c>
      <c r="F20" s="195">
        <v>25</v>
      </c>
      <c r="G20" s="195">
        <v>20</v>
      </c>
      <c r="H20" s="195" t="s">
        <v>761</v>
      </c>
      <c r="I20" s="195">
        <v>1650</v>
      </c>
      <c r="J20" s="197" t="s">
        <v>825</v>
      </c>
      <c r="K20" s="195" t="s">
        <v>826</v>
      </c>
      <c r="L20" s="197" t="s">
        <v>827</v>
      </c>
      <c r="M20" s="195"/>
    </row>
    <row r="21" spans="1:13" s="184" customFormat="1" ht="41.25">
      <c r="A21" s="195">
        <v>17</v>
      </c>
      <c r="B21" s="196" t="s">
        <v>169</v>
      </c>
      <c r="C21" s="195" t="s">
        <v>828</v>
      </c>
      <c r="D21" s="195" t="s">
        <v>829</v>
      </c>
      <c r="E21" s="195">
        <v>800</v>
      </c>
      <c r="F21" s="195">
        <v>25</v>
      </c>
      <c r="G21" s="195">
        <v>20</v>
      </c>
      <c r="H21" s="195" t="s">
        <v>761</v>
      </c>
      <c r="I21" s="195">
        <v>1700</v>
      </c>
      <c r="J21" s="197" t="s">
        <v>825</v>
      </c>
      <c r="K21" s="195" t="s">
        <v>826</v>
      </c>
      <c r="L21" s="192" t="s">
        <v>770</v>
      </c>
      <c r="M21" s="195"/>
    </row>
    <row r="22" spans="1:13" s="184" customFormat="1" ht="96">
      <c r="A22" s="195">
        <v>18</v>
      </c>
      <c r="B22" s="196" t="s">
        <v>169</v>
      </c>
      <c r="C22" s="195" t="s">
        <v>830</v>
      </c>
      <c r="D22" s="195" t="s">
        <v>831</v>
      </c>
      <c r="E22" s="195">
        <v>1500</v>
      </c>
      <c r="F22" s="195">
        <v>25</v>
      </c>
      <c r="G22" s="195">
        <v>20</v>
      </c>
      <c r="H22" s="195" t="s">
        <v>769</v>
      </c>
      <c r="I22" s="195">
        <v>1500</v>
      </c>
      <c r="J22" s="197" t="s">
        <v>832</v>
      </c>
      <c r="K22" s="195" t="s">
        <v>826</v>
      </c>
      <c r="L22" s="197" t="s">
        <v>833</v>
      </c>
      <c r="M22" s="195"/>
    </row>
    <row r="23" spans="1:13" s="184" customFormat="1" ht="192.75">
      <c r="A23" s="179">
        <v>19</v>
      </c>
      <c r="B23" s="180" t="s">
        <v>834</v>
      </c>
      <c r="C23" s="179" t="s">
        <v>835</v>
      </c>
      <c r="D23" s="191" t="s">
        <v>836</v>
      </c>
      <c r="E23" s="191">
        <v>2500</v>
      </c>
      <c r="F23" s="191">
        <v>4</v>
      </c>
      <c r="G23" s="191">
        <v>4</v>
      </c>
      <c r="H23" s="179" t="s">
        <v>761</v>
      </c>
      <c r="I23" s="191" t="s">
        <v>837</v>
      </c>
      <c r="J23" s="181" t="s">
        <v>838</v>
      </c>
      <c r="K23" s="182" t="s">
        <v>764</v>
      </c>
      <c r="L23" s="182" t="s">
        <v>839</v>
      </c>
      <c r="M23" s="182" t="s">
        <v>766</v>
      </c>
    </row>
    <row r="24" spans="1:13" s="184" customFormat="1" ht="192.75">
      <c r="A24" s="179">
        <v>20</v>
      </c>
      <c r="B24" s="180" t="s">
        <v>834</v>
      </c>
      <c r="C24" s="179" t="s">
        <v>840</v>
      </c>
      <c r="D24" s="191" t="s">
        <v>841</v>
      </c>
      <c r="E24" s="191">
        <v>4000</v>
      </c>
      <c r="F24" s="191">
        <v>5</v>
      </c>
      <c r="G24" s="191">
        <v>4</v>
      </c>
      <c r="H24" s="179" t="s">
        <v>842</v>
      </c>
      <c r="I24" s="191" t="s">
        <v>843</v>
      </c>
      <c r="J24" s="181" t="s">
        <v>844</v>
      </c>
      <c r="K24" s="182" t="s">
        <v>774</v>
      </c>
      <c r="L24" s="182" t="s">
        <v>845</v>
      </c>
      <c r="M24" s="182" t="s">
        <v>766</v>
      </c>
    </row>
    <row r="25" spans="1:13" s="184" customFormat="1" ht="110.25">
      <c r="A25" s="179">
        <v>21</v>
      </c>
      <c r="B25" s="180" t="s">
        <v>846</v>
      </c>
      <c r="C25" s="179" t="s">
        <v>847</v>
      </c>
      <c r="D25" s="191" t="s">
        <v>848</v>
      </c>
      <c r="E25" s="191">
        <v>1350</v>
      </c>
      <c r="F25" s="191">
        <v>5</v>
      </c>
      <c r="G25" s="191">
        <v>4</v>
      </c>
      <c r="H25" s="179" t="s">
        <v>761</v>
      </c>
      <c r="I25" s="191" t="s">
        <v>849</v>
      </c>
      <c r="J25" s="181" t="s">
        <v>850</v>
      </c>
      <c r="K25" s="182" t="s">
        <v>764</v>
      </c>
      <c r="L25" s="182" t="s">
        <v>851</v>
      </c>
      <c r="M25" s="182" t="s">
        <v>784</v>
      </c>
    </row>
    <row r="26" spans="1:13" s="184" customFormat="1" ht="123.75">
      <c r="A26" s="179">
        <v>22</v>
      </c>
      <c r="B26" s="180" t="s">
        <v>852</v>
      </c>
      <c r="C26" s="179" t="s">
        <v>841</v>
      </c>
      <c r="D26" s="191" t="s">
        <v>853</v>
      </c>
      <c r="E26" s="191">
        <v>2240</v>
      </c>
      <c r="F26" s="191">
        <v>4</v>
      </c>
      <c r="G26" s="191">
        <v>3</v>
      </c>
      <c r="H26" s="179" t="s">
        <v>769</v>
      </c>
      <c r="I26" s="191">
        <v>250</v>
      </c>
      <c r="J26" s="181" t="s">
        <v>854</v>
      </c>
      <c r="K26" s="182" t="s">
        <v>774</v>
      </c>
      <c r="L26" s="182" t="s">
        <v>855</v>
      </c>
      <c r="M26" s="182" t="s">
        <v>784</v>
      </c>
    </row>
    <row r="27" spans="1:13" s="184" customFormat="1" ht="126.75" customHeight="1">
      <c r="A27" s="179">
        <v>23</v>
      </c>
      <c r="B27" s="191" t="s">
        <v>856</v>
      </c>
      <c r="C27" s="179" t="s">
        <v>338</v>
      </c>
      <c r="D27" s="191" t="s">
        <v>857</v>
      </c>
      <c r="E27" s="191">
        <v>6200</v>
      </c>
      <c r="F27" s="191">
        <v>20</v>
      </c>
      <c r="G27" s="191">
        <v>8</v>
      </c>
      <c r="H27" s="179" t="s">
        <v>858</v>
      </c>
      <c r="I27" s="191">
        <v>400</v>
      </c>
      <c r="J27" s="181" t="s">
        <v>859</v>
      </c>
      <c r="K27" s="182" t="s">
        <v>764</v>
      </c>
      <c r="L27" s="182" t="s">
        <v>860</v>
      </c>
      <c r="M27" s="182"/>
    </row>
    <row r="28" spans="1:13" ht="54.75">
      <c r="A28" s="198">
        <v>24</v>
      </c>
      <c r="B28" s="199" t="s">
        <v>732</v>
      </c>
      <c r="C28" s="198" t="s">
        <v>861</v>
      </c>
      <c r="D28" s="198" t="s">
        <v>862</v>
      </c>
      <c r="E28" s="198">
        <v>500</v>
      </c>
      <c r="F28" s="198">
        <v>6</v>
      </c>
      <c r="G28" s="198">
        <v>9</v>
      </c>
      <c r="H28" s="198" t="s">
        <v>761</v>
      </c>
      <c r="I28" s="198">
        <v>400</v>
      </c>
      <c r="J28" s="200" t="s">
        <v>863</v>
      </c>
      <c r="K28" s="201" t="s">
        <v>826</v>
      </c>
      <c r="L28" s="192" t="s">
        <v>770</v>
      </c>
      <c r="M28" s="202" t="s">
        <v>864</v>
      </c>
    </row>
    <row r="29" spans="1:13" ht="54.75">
      <c r="A29" s="198">
        <v>25</v>
      </c>
      <c r="B29" s="199" t="s">
        <v>732</v>
      </c>
      <c r="C29" s="198" t="s">
        <v>865</v>
      </c>
      <c r="D29" s="198" t="s">
        <v>866</v>
      </c>
      <c r="E29" s="198">
        <v>400</v>
      </c>
      <c r="F29" s="198">
        <v>5</v>
      </c>
      <c r="G29" s="198">
        <v>11</v>
      </c>
      <c r="H29" s="198" t="s">
        <v>761</v>
      </c>
      <c r="I29" s="198">
        <v>320</v>
      </c>
      <c r="J29" s="200" t="s">
        <v>867</v>
      </c>
      <c r="K29" s="201" t="s">
        <v>826</v>
      </c>
      <c r="L29" s="192" t="s">
        <v>770</v>
      </c>
      <c r="M29" s="202" t="s">
        <v>868</v>
      </c>
    </row>
    <row r="30" spans="1:13" ht="96">
      <c r="A30" s="198">
        <v>26</v>
      </c>
      <c r="B30" s="199" t="s">
        <v>732</v>
      </c>
      <c r="C30" s="204" t="s">
        <v>869</v>
      </c>
      <c r="D30" s="204" t="s">
        <v>870</v>
      </c>
      <c r="E30" s="204">
        <v>500</v>
      </c>
      <c r="F30" s="204">
        <v>1</v>
      </c>
      <c r="G30" s="204">
        <v>9</v>
      </c>
      <c r="H30" s="204" t="s">
        <v>871</v>
      </c>
      <c r="I30" s="204">
        <v>750</v>
      </c>
      <c r="J30" s="205" t="s">
        <v>872</v>
      </c>
      <c r="K30" s="206" t="s">
        <v>873</v>
      </c>
      <c r="L30" s="207" t="s">
        <v>874</v>
      </c>
      <c r="M30" s="202" t="s">
        <v>875</v>
      </c>
    </row>
    <row r="31" spans="1:13" ht="82.5">
      <c r="A31" s="198">
        <v>27</v>
      </c>
      <c r="B31" s="199" t="s">
        <v>732</v>
      </c>
      <c r="C31" s="204" t="s">
        <v>876</v>
      </c>
      <c r="D31" s="204" t="s">
        <v>877</v>
      </c>
      <c r="E31" s="204">
        <v>380</v>
      </c>
      <c r="F31" s="204">
        <v>120</v>
      </c>
      <c r="G31" s="204">
        <v>42</v>
      </c>
      <c r="H31" s="204" t="s">
        <v>761</v>
      </c>
      <c r="I31" s="204">
        <v>456</v>
      </c>
      <c r="J31" s="205" t="s">
        <v>878</v>
      </c>
      <c r="K31" s="206" t="s">
        <v>873</v>
      </c>
      <c r="L31" s="192" t="s">
        <v>770</v>
      </c>
      <c r="M31" s="202" t="s">
        <v>879</v>
      </c>
    </row>
    <row r="32" spans="1:13" ht="54.75">
      <c r="A32" s="198">
        <v>28</v>
      </c>
      <c r="B32" s="199" t="s">
        <v>732</v>
      </c>
      <c r="C32" s="204" t="s">
        <v>880</v>
      </c>
      <c r="D32" s="204" t="s">
        <v>791</v>
      </c>
      <c r="E32" s="204">
        <v>1000</v>
      </c>
      <c r="F32" s="204" t="s">
        <v>881</v>
      </c>
      <c r="G32" s="204">
        <v>11</v>
      </c>
      <c r="H32" s="204" t="s">
        <v>871</v>
      </c>
      <c r="I32" s="204">
        <v>900</v>
      </c>
      <c r="J32" s="205" t="s">
        <v>872</v>
      </c>
      <c r="K32" s="207" t="s">
        <v>882</v>
      </c>
      <c r="L32" s="192" t="s">
        <v>770</v>
      </c>
      <c r="M32" s="202" t="s">
        <v>879</v>
      </c>
    </row>
    <row r="33" spans="1:13" ht="54.75">
      <c r="A33" s="198">
        <v>29</v>
      </c>
      <c r="B33" s="199" t="s">
        <v>732</v>
      </c>
      <c r="C33" s="204" t="s">
        <v>883</v>
      </c>
      <c r="D33" s="204" t="s">
        <v>884</v>
      </c>
      <c r="E33" s="204">
        <v>500</v>
      </c>
      <c r="F33" s="204" t="s">
        <v>881</v>
      </c>
      <c r="G33" s="204">
        <v>12</v>
      </c>
      <c r="H33" s="204" t="s">
        <v>871</v>
      </c>
      <c r="I33" s="204">
        <v>850</v>
      </c>
      <c r="J33" s="205" t="s">
        <v>885</v>
      </c>
      <c r="K33" s="207" t="s">
        <v>886</v>
      </c>
      <c r="L33" s="192" t="s">
        <v>770</v>
      </c>
      <c r="M33" s="202" t="s">
        <v>879</v>
      </c>
    </row>
    <row r="34" spans="1:13" ht="41.25">
      <c r="A34" s="198">
        <v>30</v>
      </c>
      <c r="B34" s="199" t="s">
        <v>732</v>
      </c>
      <c r="C34" s="207" t="s">
        <v>887</v>
      </c>
      <c r="D34" s="207" t="s">
        <v>888</v>
      </c>
      <c r="E34" s="207">
        <v>700</v>
      </c>
      <c r="F34" s="207" t="s">
        <v>889</v>
      </c>
      <c r="G34" s="207">
        <v>10</v>
      </c>
      <c r="H34" s="207" t="s">
        <v>761</v>
      </c>
      <c r="I34" s="207">
        <v>650</v>
      </c>
      <c r="J34" s="208" t="s">
        <v>890</v>
      </c>
      <c r="K34" s="207" t="s">
        <v>886</v>
      </c>
      <c r="L34" s="192" t="s">
        <v>770</v>
      </c>
      <c r="M34" s="202" t="s">
        <v>879</v>
      </c>
    </row>
    <row r="35" spans="1:13" ht="41.25">
      <c r="A35" s="198">
        <v>31</v>
      </c>
      <c r="B35" s="199" t="s">
        <v>732</v>
      </c>
      <c r="C35" s="207" t="s">
        <v>891</v>
      </c>
      <c r="D35" s="207" t="s">
        <v>892</v>
      </c>
      <c r="E35" s="207">
        <v>1141</v>
      </c>
      <c r="F35" s="207" t="s">
        <v>893</v>
      </c>
      <c r="G35" s="207">
        <v>16</v>
      </c>
      <c r="H35" s="207" t="s">
        <v>871</v>
      </c>
      <c r="I35" s="207">
        <v>370</v>
      </c>
      <c r="J35" s="208" t="s">
        <v>894</v>
      </c>
      <c r="K35" s="207" t="s">
        <v>886</v>
      </c>
      <c r="L35" s="192" t="s">
        <v>770</v>
      </c>
      <c r="M35" s="202" t="s">
        <v>895</v>
      </c>
    </row>
    <row r="36" spans="1:13" ht="41.25">
      <c r="A36" s="198">
        <v>32</v>
      </c>
      <c r="B36" s="199" t="s">
        <v>732</v>
      </c>
      <c r="C36" s="207" t="s">
        <v>896</v>
      </c>
      <c r="D36" s="207" t="s">
        <v>897</v>
      </c>
      <c r="E36" s="207">
        <v>550</v>
      </c>
      <c r="F36" s="207" t="s">
        <v>898</v>
      </c>
      <c r="G36" s="207">
        <v>7</v>
      </c>
      <c r="H36" s="207" t="s">
        <v>761</v>
      </c>
      <c r="I36" s="207">
        <v>330</v>
      </c>
      <c r="J36" s="208" t="s">
        <v>890</v>
      </c>
      <c r="K36" s="207" t="s">
        <v>886</v>
      </c>
      <c r="L36" s="192" t="s">
        <v>770</v>
      </c>
      <c r="M36" s="202" t="s">
        <v>895</v>
      </c>
    </row>
    <row r="37" spans="1:13" ht="54.75">
      <c r="A37" s="198">
        <v>33</v>
      </c>
      <c r="B37" s="199" t="s">
        <v>732</v>
      </c>
      <c r="C37" s="207" t="s">
        <v>899</v>
      </c>
      <c r="D37" s="207" t="s">
        <v>900</v>
      </c>
      <c r="E37" s="207">
        <v>1400</v>
      </c>
      <c r="F37" s="207">
        <v>10</v>
      </c>
      <c r="G37" s="207">
        <v>10</v>
      </c>
      <c r="H37" s="207" t="s">
        <v>761</v>
      </c>
      <c r="I37" s="207">
        <v>900</v>
      </c>
      <c r="J37" s="208" t="s">
        <v>901</v>
      </c>
      <c r="K37" s="207" t="s">
        <v>886</v>
      </c>
      <c r="L37" s="192" t="s">
        <v>770</v>
      </c>
      <c r="M37" s="202" t="s">
        <v>895</v>
      </c>
    </row>
    <row r="38" spans="1:13" ht="54.75">
      <c r="A38" s="204">
        <v>34</v>
      </c>
      <c r="B38" s="199" t="s">
        <v>902</v>
      </c>
      <c r="C38" s="204" t="s">
        <v>903</v>
      </c>
      <c r="D38" s="204" t="s">
        <v>904</v>
      </c>
      <c r="E38" s="204">
        <v>1000</v>
      </c>
      <c r="F38" s="204" t="s">
        <v>905</v>
      </c>
      <c r="G38" s="204">
        <v>16</v>
      </c>
      <c r="H38" s="204" t="s">
        <v>761</v>
      </c>
      <c r="I38" s="204">
        <v>650</v>
      </c>
      <c r="J38" s="205" t="s">
        <v>906</v>
      </c>
      <c r="K38" s="207" t="s">
        <v>882</v>
      </c>
      <c r="L38" s="192" t="s">
        <v>770</v>
      </c>
      <c r="M38" s="202" t="s">
        <v>875</v>
      </c>
    </row>
    <row r="39" spans="1:13" ht="96">
      <c r="A39" s="179">
        <v>35</v>
      </c>
      <c r="B39" s="191" t="s">
        <v>907</v>
      </c>
      <c r="C39" s="179" t="s">
        <v>908</v>
      </c>
      <c r="D39" s="191" t="s">
        <v>909</v>
      </c>
      <c r="E39" s="191">
        <v>15500</v>
      </c>
      <c r="F39" s="191">
        <v>3</v>
      </c>
      <c r="G39" s="191">
        <v>1</v>
      </c>
      <c r="H39" s="179" t="s">
        <v>769</v>
      </c>
      <c r="I39" s="191">
        <v>56</v>
      </c>
      <c r="J39" s="181" t="s">
        <v>910</v>
      </c>
      <c r="K39" s="207" t="s">
        <v>882</v>
      </c>
      <c r="L39" s="192" t="s">
        <v>770</v>
      </c>
      <c r="M39" s="182"/>
    </row>
    <row r="40" spans="1:13" ht="54.75">
      <c r="A40" s="204">
        <v>36</v>
      </c>
      <c r="B40" s="199" t="s">
        <v>911</v>
      </c>
      <c r="C40" s="204" t="s">
        <v>912</v>
      </c>
      <c r="D40" s="204" t="s">
        <v>913</v>
      </c>
      <c r="E40" s="204">
        <v>32.5</v>
      </c>
      <c r="F40" s="204">
        <v>1.5</v>
      </c>
      <c r="G40" s="204">
        <v>4</v>
      </c>
      <c r="H40" s="204" t="s">
        <v>761</v>
      </c>
      <c r="I40" s="204">
        <v>50</v>
      </c>
      <c r="J40" s="205" t="s">
        <v>914</v>
      </c>
      <c r="K40" s="207" t="s">
        <v>882</v>
      </c>
      <c r="L40" s="192" t="s">
        <v>770</v>
      </c>
      <c r="M40" s="202" t="s">
        <v>915</v>
      </c>
    </row>
    <row r="41" spans="1:13" ht="41.25">
      <c r="A41" s="209">
        <v>37</v>
      </c>
      <c r="B41" s="210" t="s">
        <v>916</v>
      </c>
      <c r="C41" s="209" t="s">
        <v>917</v>
      </c>
      <c r="D41" s="209" t="s">
        <v>918</v>
      </c>
      <c r="E41" s="209">
        <v>510</v>
      </c>
      <c r="F41" s="211">
        <v>45</v>
      </c>
      <c r="G41" s="209">
        <v>5</v>
      </c>
      <c r="H41" s="209" t="s">
        <v>769</v>
      </c>
      <c r="I41" s="211">
        <v>2800</v>
      </c>
      <c r="J41" s="212" t="s">
        <v>919</v>
      </c>
      <c r="K41" s="179" t="s">
        <v>826</v>
      </c>
      <c r="L41" s="213" t="s">
        <v>920</v>
      </c>
      <c r="M41" s="213"/>
    </row>
    <row r="42" spans="1:13" ht="54.75">
      <c r="A42" s="214">
        <v>38</v>
      </c>
      <c r="B42" s="210" t="s">
        <v>916</v>
      </c>
      <c r="C42" s="214" t="s">
        <v>921</v>
      </c>
      <c r="D42" s="214" t="s">
        <v>922</v>
      </c>
      <c r="E42" s="214">
        <v>4000</v>
      </c>
      <c r="F42" s="215">
        <v>20</v>
      </c>
      <c r="G42" s="214">
        <v>10</v>
      </c>
      <c r="H42" s="214" t="s">
        <v>761</v>
      </c>
      <c r="I42" s="215">
        <v>720</v>
      </c>
      <c r="J42" s="212" t="s">
        <v>923</v>
      </c>
      <c r="K42" s="179" t="s">
        <v>826</v>
      </c>
      <c r="L42" s="213" t="s">
        <v>920</v>
      </c>
      <c r="M42" s="213"/>
    </row>
    <row r="43" spans="1:13" ht="54.75">
      <c r="A43" s="192">
        <v>39</v>
      </c>
      <c r="B43" s="210" t="s">
        <v>916</v>
      </c>
      <c r="C43" s="192" t="s">
        <v>924</v>
      </c>
      <c r="D43" s="192" t="s">
        <v>925</v>
      </c>
      <c r="E43" s="192">
        <v>700</v>
      </c>
      <c r="F43" s="192" t="s">
        <v>926</v>
      </c>
      <c r="G43" s="192">
        <v>10</v>
      </c>
      <c r="H43" s="192" t="s">
        <v>761</v>
      </c>
      <c r="I43" s="192">
        <v>800</v>
      </c>
      <c r="J43" s="216" t="s">
        <v>927</v>
      </c>
      <c r="K43" s="179" t="s">
        <v>826</v>
      </c>
      <c r="L43" s="192" t="s">
        <v>770</v>
      </c>
      <c r="M43" s="192"/>
    </row>
    <row r="44" spans="1:13" ht="82.5">
      <c r="A44" s="195">
        <v>40</v>
      </c>
      <c r="B44" s="217" t="s">
        <v>180</v>
      </c>
      <c r="C44" s="195" t="s">
        <v>928</v>
      </c>
      <c r="D44" s="195" t="s">
        <v>929</v>
      </c>
      <c r="E44" s="195">
        <v>4700</v>
      </c>
      <c r="F44" s="195" t="s">
        <v>930</v>
      </c>
      <c r="G44" s="195">
        <v>15</v>
      </c>
      <c r="H44" s="195" t="s">
        <v>761</v>
      </c>
      <c r="I44" s="195">
        <v>850</v>
      </c>
      <c r="J44" s="197" t="s">
        <v>931</v>
      </c>
      <c r="K44" s="195" t="s">
        <v>826</v>
      </c>
      <c r="L44" s="197" t="s">
        <v>932</v>
      </c>
      <c r="M44" s="195"/>
    </row>
    <row r="45" spans="1:13" ht="79.5" customHeight="1">
      <c r="A45" s="214">
        <v>41</v>
      </c>
      <c r="B45" s="210" t="s">
        <v>180</v>
      </c>
      <c r="C45" s="192" t="s">
        <v>933</v>
      </c>
      <c r="D45" s="192" t="s">
        <v>934</v>
      </c>
      <c r="E45" s="192">
        <v>50</v>
      </c>
      <c r="F45" s="192">
        <v>30</v>
      </c>
      <c r="G45" s="192">
        <v>10</v>
      </c>
      <c r="H45" s="192" t="s">
        <v>769</v>
      </c>
      <c r="I45" s="218">
        <v>1700</v>
      </c>
      <c r="J45" s="216" t="s">
        <v>935</v>
      </c>
      <c r="K45" s="192" t="s">
        <v>826</v>
      </c>
      <c r="L45" s="216" t="s">
        <v>936</v>
      </c>
      <c r="M45" s="192"/>
    </row>
    <row r="46" spans="1:13" ht="94.5" customHeight="1">
      <c r="A46" s="214">
        <v>42</v>
      </c>
      <c r="B46" s="210" t="s">
        <v>180</v>
      </c>
      <c r="C46" s="192" t="s">
        <v>937</v>
      </c>
      <c r="D46" s="192" t="s">
        <v>938</v>
      </c>
      <c r="E46" s="192">
        <v>200</v>
      </c>
      <c r="F46" s="192">
        <v>15</v>
      </c>
      <c r="G46" s="192">
        <v>15</v>
      </c>
      <c r="H46" s="192" t="s">
        <v>761</v>
      </c>
      <c r="I46" s="218">
        <v>2300</v>
      </c>
      <c r="J46" s="216" t="s">
        <v>939</v>
      </c>
      <c r="K46" s="192" t="s">
        <v>826</v>
      </c>
      <c r="L46" s="216" t="s">
        <v>940</v>
      </c>
      <c r="M46" s="192"/>
    </row>
    <row r="47" spans="1:13" ht="94.5" customHeight="1">
      <c r="A47" s="209">
        <v>43</v>
      </c>
      <c r="B47" s="210" t="s">
        <v>180</v>
      </c>
      <c r="C47" s="192" t="s">
        <v>941</v>
      </c>
      <c r="D47" s="192" t="s">
        <v>942</v>
      </c>
      <c r="E47" s="192">
        <v>200</v>
      </c>
      <c r="F47" s="192">
        <v>15</v>
      </c>
      <c r="G47" s="192">
        <v>20</v>
      </c>
      <c r="H47" s="192" t="s">
        <v>761</v>
      </c>
      <c r="I47" s="218">
        <v>1300</v>
      </c>
      <c r="J47" s="216" t="s">
        <v>943</v>
      </c>
      <c r="K47" s="192" t="s">
        <v>826</v>
      </c>
      <c r="L47" s="216" t="s">
        <v>940</v>
      </c>
      <c r="M47" s="192"/>
    </row>
    <row r="48" spans="1:13" ht="46.5">
      <c r="A48" s="219">
        <v>44</v>
      </c>
      <c r="B48" s="220" t="s">
        <v>944</v>
      </c>
      <c r="C48" s="219" t="s">
        <v>945</v>
      </c>
      <c r="D48" s="219" t="s">
        <v>946</v>
      </c>
      <c r="E48" s="220">
        <v>154</v>
      </c>
      <c r="F48" s="220">
        <v>15</v>
      </c>
      <c r="G48" s="220">
        <v>5</v>
      </c>
      <c r="H48" s="219" t="s">
        <v>761</v>
      </c>
      <c r="I48" s="219">
        <v>223</v>
      </c>
      <c r="J48" s="221" t="s">
        <v>947</v>
      </c>
      <c r="K48" s="219" t="s">
        <v>948</v>
      </c>
      <c r="L48" s="192" t="s">
        <v>770</v>
      </c>
      <c r="M48" s="220"/>
    </row>
    <row r="49" spans="1:13" ht="62.25">
      <c r="A49" s="219">
        <v>45</v>
      </c>
      <c r="B49" s="220" t="s">
        <v>944</v>
      </c>
      <c r="C49" s="219" t="s">
        <v>949</v>
      </c>
      <c r="D49" s="219" t="s">
        <v>950</v>
      </c>
      <c r="E49" s="220">
        <v>200</v>
      </c>
      <c r="F49" s="220">
        <v>20</v>
      </c>
      <c r="G49" s="220">
        <v>5</v>
      </c>
      <c r="H49" s="219" t="s">
        <v>769</v>
      </c>
      <c r="I49" s="219">
        <v>298</v>
      </c>
      <c r="J49" s="221" t="s">
        <v>951</v>
      </c>
      <c r="K49" s="219" t="s">
        <v>826</v>
      </c>
      <c r="L49" s="192" t="s">
        <v>770</v>
      </c>
      <c r="M49" s="220"/>
    </row>
    <row r="50" spans="1:13" ht="62.25">
      <c r="A50" s="219">
        <v>46</v>
      </c>
      <c r="B50" s="220" t="s">
        <v>944</v>
      </c>
      <c r="C50" s="219" t="s">
        <v>952</v>
      </c>
      <c r="D50" s="220" t="s">
        <v>953</v>
      </c>
      <c r="E50" s="220">
        <v>532</v>
      </c>
      <c r="F50" s="220">
        <v>15</v>
      </c>
      <c r="G50" s="220">
        <v>5</v>
      </c>
      <c r="H50" s="219" t="s">
        <v>769</v>
      </c>
      <c r="I50" s="219">
        <v>227</v>
      </c>
      <c r="J50" s="221" t="s">
        <v>954</v>
      </c>
      <c r="K50" s="219" t="s">
        <v>826</v>
      </c>
      <c r="L50" s="192" t="s">
        <v>770</v>
      </c>
      <c r="M50" s="220"/>
    </row>
    <row r="51" spans="1:13" ht="62.25">
      <c r="A51" s="219">
        <v>47</v>
      </c>
      <c r="B51" s="220" t="s">
        <v>944</v>
      </c>
      <c r="C51" s="219" t="s">
        <v>955</v>
      </c>
      <c r="D51" s="220" t="s">
        <v>956</v>
      </c>
      <c r="E51" s="220">
        <v>531</v>
      </c>
      <c r="F51" s="220">
        <v>20</v>
      </c>
      <c r="G51" s="220">
        <v>5</v>
      </c>
      <c r="H51" s="219" t="s">
        <v>769</v>
      </c>
      <c r="I51" s="219">
        <v>240</v>
      </c>
      <c r="J51" s="221" t="s">
        <v>954</v>
      </c>
      <c r="K51" s="219" t="s">
        <v>826</v>
      </c>
      <c r="L51" s="192" t="s">
        <v>770</v>
      </c>
      <c r="M51" s="220"/>
    </row>
    <row r="52" spans="1:13" ht="62.25">
      <c r="A52" s="219">
        <v>48</v>
      </c>
      <c r="B52" s="220" t="s">
        <v>944</v>
      </c>
      <c r="C52" s="219" t="s">
        <v>957</v>
      </c>
      <c r="D52" s="220" t="s">
        <v>958</v>
      </c>
      <c r="E52" s="220">
        <v>100</v>
      </c>
      <c r="F52" s="220">
        <v>20</v>
      </c>
      <c r="G52" s="220">
        <v>5</v>
      </c>
      <c r="H52" s="219" t="s">
        <v>769</v>
      </c>
      <c r="I52" s="219">
        <v>180</v>
      </c>
      <c r="J52" s="221" t="s">
        <v>954</v>
      </c>
      <c r="K52" s="219" t="s">
        <v>826</v>
      </c>
      <c r="L52" s="192" t="s">
        <v>770</v>
      </c>
      <c r="M52" s="220"/>
    </row>
    <row r="53" spans="1:13" ht="62.25">
      <c r="A53" s="219">
        <v>49</v>
      </c>
      <c r="B53" s="220" t="s">
        <v>959</v>
      </c>
      <c r="C53" s="219" t="s">
        <v>960</v>
      </c>
      <c r="D53" s="220" t="s">
        <v>961</v>
      </c>
      <c r="E53" s="220">
        <v>100</v>
      </c>
      <c r="F53" s="220">
        <v>20</v>
      </c>
      <c r="G53" s="220">
        <v>10</v>
      </c>
      <c r="H53" s="219" t="s">
        <v>769</v>
      </c>
      <c r="I53" s="219">
        <v>120</v>
      </c>
      <c r="J53" s="221" t="s">
        <v>962</v>
      </c>
      <c r="K53" s="221" t="s">
        <v>963</v>
      </c>
      <c r="L53" s="192" t="s">
        <v>770</v>
      </c>
      <c r="M53" s="220"/>
    </row>
    <row r="54" spans="1:13" ht="46.5">
      <c r="A54" s="219">
        <v>50</v>
      </c>
      <c r="B54" s="220" t="s">
        <v>48</v>
      </c>
      <c r="C54" s="219" t="s">
        <v>964</v>
      </c>
      <c r="D54" s="220" t="s">
        <v>965</v>
      </c>
      <c r="E54" s="220">
        <v>600</v>
      </c>
      <c r="F54" s="220">
        <v>10</v>
      </c>
      <c r="G54" s="220">
        <v>5</v>
      </c>
      <c r="H54" s="219" t="s">
        <v>769</v>
      </c>
      <c r="I54" s="219">
        <v>190</v>
      </c>
      <c r="J54" s="221" t="s">
        <v>966</v>
      </c>
      <c r="K54" s="219" t="s">
        <v>826</v>
      </c>
      <c r="L54" s="192" t="s">
        <v>770</v>
      </c>
      <c r="M54" s="220"/>
    </row>
    <row r="55" spans="1:13" ht="46.5">
      <c r="A55" s="219">
        <v>51</v>
      </c>
      <c r="B55" s="220" t="s">
        <v>48</v>
      </c>
      <c r="C55" s="219" t="s">
        <v>965</v>
      </c>
      <c r="D55" s="220" t="s">
        <v>967</v>
      </c>
      <c r="E55" s="220">
        <v>800</v>
      </c>
      <c r="F55" s="220">
        <v>10</v>
      </c>
      <c r="G55" s="220">
        <v>5</v>
      </c>
      <c r="H55" s="219" t="s">
        <v>761</v>
      </c>
      <c r="I55" s="219">
        <v>190</v>
      </c>
      <c r="J55" s="221" t="s">
        <v>968</v>
      </c>
      <c r="K55" s="221" t="s">
        <v>963</v>
      </c>
      <c r="L55" s="192" t="s">
        <v>770</v>
      </c>
      <c r="M55" s="220"/>
    </row>
    <row r="56" spans="1:13" ht="78">
      <c r="A56" s="219">
        <v>52</v>
      </c>
      <c r="B56" s="220" t="s">
        <v>48</v>
      </c>
      <c r="C56" s="219" t="s">
        <v>969</v>
      </c>
      <c r="D56" s="220" t="s">
        <v>970</v>
      </c>
      <c r="E56" s="220">
        <v>200</v>
      </c>
      <c r="F56" s="220">
        <v>10</v>
      </c>
      <c r="G56" s="220">
        <v>5</v>
      </c>
      <c r="H56" s="219" t="s">
        <v>761</v>
      </c>
      <c r="I56" s="219">
        <v>240</v>
      </c>
      <c r="J56" s="221" t="s">
        <v>971</v>
      </c>
      <c r="K56" s="221" t="s">
        <v>963</v>
      </c>
      <c r="L56" s="192" t="s">
        <v>770</v>
      </c>
      <c r="M56" s="220"/>
    </row>
    <row r="57" spans="1:13" ht="62.25">
      <c r="A57" s="219">
        <v>53</v>
      </c>
      <c r="B57" s="220" t="s">
        <v>48</v>
      </c>
      <c r="C57" s="219" t="s">
        <v>972</v>
      </c>
      <c r="D57" s="220" t="s">
        <v>973</v>
      </c>
      <c r="E57" s="220">
        <v>200</v>
      </c>
      <c r="F57" s="220">
        <v>10</v>
      </c>
      <c r="G57" s="220">
        <v>5</v>
      </c>
      <c r="H57" s="219" t="s">
        <v>761</v>
      </c>
      <c r="I57" s="219">
        <v>160</v>
      </c>
      <c r="J57" s="221" t="s">
        <v>974</v>
      </c>
      <c r="K57" s="219" t="s">
        <v>826</v>
      </c>
      <c r="L57" s="192" t="s">
        <v>770</v>
      </c>
      <c r="M57" s="220"/>
    </row>
    <row r="58" spans="1:13" ht="62.25">
      <c r="A58" s="219">
        <v>54</v>
      </c>
      <c r="B58" s="220" t="s">
        <v>975</v>
      </c>
      <c r="C58" s="219" t="s">
        <v>976</v>
      </c>
      <c r="D58" s="220" t="s">
        <v>977</v>
      </c>
      <c r="E58" s="220">
        <v>800</v>
      </c>
      <c r="F58" s="220">
        <v>10</v>
      </c>
      <c r="G58" s="220">
        <v>10</v>
      </c>
      <c r="H58" s="219" t="s">
        <v>769</v>
      </c>
      <c r="I58" s="219">
        <v>215</v>
      </c>
      <c r="J58" s="221" t="s">
        <v>978</v>
      </c>
      <c r="K58" s="221" t="s">
        <v>963</v>
      </c>
      <c r="L58" s="192" t="s">
        <v>770</v>
      </c>
      <c r="M58" s="220"/>
    </row>
    <row r="59" spans="1:13" ht="15">
      <c r="A59" s="222"/>
      <c r="B59" s="223"/>
      <c r="C59" s="222"/>
      <c r="D59" s="223"/>
      <c r="E59" s="223"/>
      <c r="F59" s="223"/>
      <c r="G59" s="223"/>
      <c r="H59" s="222"/>
      <c r="I59" s="222"/>
      <c r="J59" s="224"/>
      <c r="K59" s="222"/>
      <c r="L59" s="225"/>
      <c r="M59" s="223"/>
    </row>
    <row r="60" spans="2:13" ht="15">
      <c r="B60" s="203"/>
      <c r="J60" s="226"/>
      <c r="M60" s="203"/>
    </row>
    <row r="61" spans="2:13" ht="15">
      <c r="B61" s="203"/>
      <c r="J61" s="226"/>
      <c r="M61" s="203"/>
    </row>
    <row r="62" spans="2:13" ht="15">
      <c r="B62" s="203"/>
      <c r="J62" s="226"/>
      <c r="M62" s="203"/>
    </row>
    <row r="63" spans="2:13" ht="15">
      <c r="B63" s="203"/>
      <c r="J63" s="226"/>
      <c r="M63" s="203"/>
    </row>
    <row r="64" spans="2:13" ht="15">
      <c r="B64" s="203"/>
      <c r="J64" s="226"/>
      <c r="M64" s="203"/>
    </row>
    <row r="65" spans="2:13" ht="15">
      <c r="B65" s="203"/>
      <c r="J65" s="226"/>
      <c r="M65" s="203"/>
    </row>
    <row r="66" spans="2:13" ht="15">
      <c r="B66" s="203"/>
      <c r="J66" s="226"/>
      <c r="M66" s="203"/>
    </row>
  </sheetData>
  <sheetProtection/>
  <mergeCells count="11">
    <mergeCell ref="K2:K3"/>
    <mergeCell ref="L2:L3"/>
    <mergeCell ref="M2:M3"/>
    <mergeCell ref="A1:M1"/>
    <mergeCell ref="A2:A3"/>
    <mergeCell ref="B2:B3"/>
    <mergeCell ref="C2:D2"/>
    <mergeCell ref="E2:G2"/>
    <mergeCell ref="H2:H3"/>
    <mergeCell ref="I2:I3"/>
    <mergeCell ref="J2:J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U242"/>
  <sheetViews>
    <sheetView tabSelected="1" zoomScale="90" zoomScaleNormal="90" zoomScalePageLayoutView="0" workbookViewId="0" topLeftCell="A1">
      <selection activeCell="T3" sqref="A3:IV3"/>
    </sheetView>
  </sheetViews>
  <sheetFormatPr defaultColWidth="9.00390625" defaultRowHeight="15.75"/>
  <cols>
    <col min="1" max="1" width="4.50390625" style="337" customWidth="1"/>
    <col min="2" max="2" width="18.00390625" style="277" customWidth="1"/>
    <col min="3" max="3" width="7.625" style="277" customWidth="1"/>
    <col min="4" max="4" width="11.375" style="277" customWidth="1"/>
    <col min="5" max="5" width="12.75390625" style="306" customWidth="1"/>
    <col min="6" max="6" width="10.625" style="277" customWidth="1"/>
    <col min="7" max="8" width="6.625" style="277" customWidth="1"/>
    <col min="9" max="9" width="7.75390625" style="277" customWidth="1"/>
    <col min="10" max="10" width="11.00390625" style="277" customWidth="1"/>
    <col min="11" max="11" width="9.625" style="277" customWidth="1"/>
    <col min="12" max="12" width="12.00390625" style="277" customWidth="1"/>
    <col min="13" max="13" width="7.75390625" style="277" customWidth="1"/>
    <col min="14" max="14" width="8.125" style="342" customWidth="1"/>
    <col min="15" max="15" width="11.50390625" style="342" customWidth="1"/>
    <col min="16" max="16" width="10.125" style="277" customWidth="1"/>
    <col min="17" max="17" width="10.875" style="331" customWidth="1"/>
    <col min="18" max="18" width="11.25390625" style="277" customWidth="1"/>
    <col min="19" max="19" width="10.00390625" style="277" customWidth="1"/>
    <col min="20" max="29" width="0" style="277" hidden="1" customWidth="1"/>
    <col min="30" max="16384" width="9.00390625" style="277" customWidth="1"/>
  </cols>
  <sheetData>
    <row r="1" spans="1:19" ht="42" customHeight="1">
      <c r="A1" s="630"/>
      <c r="B1" s="630"/>
      <c r="C1" s="630"/>
      <c r="D1" s="630"/>
      <c r="E1" s="630"/>
      <c r="F1" s="630"/>
      <c r="G1" s="630"/>
      <c r="H1" s="630"/>
      <c r="I1" s="630"/>
      <c r="J1" s="630"/>
      <c r="K1" s="630"/>
      <c r="L1" s="630"/>
      <c r="M1" s="630"/>
      <c r="N1" s="630"/>
      <c r="O1" s="630"/>
      <c r="P1" s="629" t="s">
        <v>1774</v>
      </c>
      <c r="Q1" s="629"/>
      <c r="R1" s="629"/>
      <c r="S1" s="629"/>
    </row>
    <row r="2" spans="1:19" ht="60" customHeight="1">
      <c r="A2" s="540" t="s">
        <v>1775</v>
      </c>
      <c r="B2" s="541"/>
      <c r="C2" s="541"/>
      <c r="D2" s="541"/>
      <c r="E2" s="541"/>
      <c r="F2" s="541"/>
      <c r="G2" s="541"/>
      <c r="H2" s="541"/>
      <c r="I2" s="541"/>
      <c r="J2" s="541"/>
      <c r="K2" s="541"/>
      <c r="L2" s="541"/>
      <c r="M2" s="541"/>
      <c r="N2" s="541"/>
      <c r="O2" s="541"/>
      <c r="P2" s="541"/>
      <c r="Q2" s="541"/>
      <c r="R2" s="541"/>
      <c r="S2" s="541"/>
    </row>
    <row r="3" spans="1:19" ht="75.75" customHeight="1">
      <c r="A3" s="535" t="s">
        <v>0</v>
      </c>
      <c r="B3" s="536" t="s">
        <v>1210</v>
      </c>
      <c r="C3" s="536" t="s">
        <v>1196</v>
      </c>
      <c r="D3" s="536" t="s">
        <v>1197</v>
      </c>
      <c r="E3" s="538" t="s">
        <v>1</v>
      </c>
      <c r="F3" s="539"/>
      <c r="G3" s="538" t="s">
        <v>1191</v>
      </c>
      <c r="H3" s="539"/>
      <c r="I3" s="536" t="s">
        <v>24</v>
      </c>
      <c r="J3" s="542" t="s">
        <v>12</v>
      </c>
      <c r="K3" s="543"/>
      <c r="L3" s="544"/>
      <c r="M3" s="545" t="s">
        <v>25</v>
      </c>
      <c r="N3" s="538" t="s">
        <v>2</v>
      </c>
      <c r="O3" s="539"/>
      <c r="P3" s="536" t="s">
        <v>1193</v>
      </c>
      <c r="Q3" s="536" t="s">
        <v>1203</v>
      </c>
      <c r="R3" s="536" t="s">
        <v>1195</v>
      </c>
      <c r="S3" s="536" t="s">
        <v>13</v>
      </c>
    </row>
    <row r="4" spans="1:19" ht="108.75" customHeight="1">
      <c r="A4" s="535"/>
      <c r="B4" s="537"/>
      <c r="C4" s="537"/>
      <c r="D4" s="537"/>
      <c r="E4" s="433" t="s">
        <v>746</v>
      </c>
      <c r="F4" s="433" t="s">
        <v>1200</v>
      </c>
      <c r="G4" s="433" t="s">
        <v>1194</v>
      </c>
      <c r="H4" s="434" t="s">
        <v>1198</v>
      </c>
      <c r="I4" s="537"/>
      <c r="J4" s="435" t="s">
        <v>21</v>
      </c>
      <c r="K4" s="435" t="s">
        <v>22</v>
      </c>
      <c r="L4" s="435" t="s">
        <v>23</v>
      </c>
      <c r="M4" s="546"/>
      <c r="N4" s="433" t="s">
        <v>6</v>
      </c>
      <c r="O4" s="433" t="s">
        <v>7</v>
      </c>
      <c r="P4" s="537"/>
      <c r="Q4" s="537"/>
      <c r="R4" s="537"/>
      <c r="S4" s="537"/>
    </row>
    <row r="5" spans="1:19" s="161" customFormat="1" ht="45" customHeight="1">
      <c r="A5" s="436">
        <v>1</v>
      </c>
      <c r="B5" s="436">
        <v>2</v>
      </c>
      <c r="C5" s="436">
        <v>3</v>
      </c>
      <c r="D5" s="436">
        <v>4</v>
      </c>
      <c r="E5" s="436">
        <v>5</v>
      </c>
      <c r="F5" s="436">
        <v>6</v>
      </c>
      <c r="G5" s="436">
        <v>7</v>
      </c>
      <c r="H5" s="436">
        <v>8</v>
      </c>
      <c r="I5" s="436">
        <v>9</v>
      </c>
      <c r="J5" s="436">
        <v>10</v>
      </c>
      <c r="K5" s="436">
        <v>11</v>
      </c>
      <c r="L5" s="436">
        <v>12</v>
      </c>
      <c r="M5" s="436">
        <v>13</v>
      </c>
      <c r="N5" s="436">
        <v>14</v>
      </c>
      <c r="O5" s="436">
        <v>15</v>
      </c>
      <c r="P5" s="436">
        <v>16</v>
      </c>
      <c r="Q5" s="436">
        <v>17</v>
      </c>
      <c r="R5" s="436">
        <v>18</v>
      </c>
      <c r="S5" s="436">
        <v>19</v>
      </c>
    </row>
    <row r="6" spans="1:19" ht="24" customHeight="1">
      <c r="A6" s="437" t="s">
        <v>1752</v>
      </c>
      <c r="B6" s="567" t="s">
        <v>1751</v>
      </c>
      <c r="C6" s="568"/>
      <c r="D6" s="568"/>
      <c r="E6" s="568"/>
      <c r="F6" s="568"/>
      <c r="G6" s="568"/>
      <c r="H6" s="568"/>
      <c r="I6" s="568"/>
      <c r="J6" s="568"/>
      <c r="K6" s="568"/>
      <c r="L6" s="568"/>
      <c r="M6" s="568"/>
      <c r="N6" s="568"/>
      <c r="O6" s="568"/>
      <c r="P6" s="568"/>
      <c r="Q6" s="568"/>
      <c r="R6" s="568"/>
      <c r="S6" s="569"/>
    </row>
    <row r="7" spans="1:19" ht="25.5" customHeight="1">
      <c r="A7" s="336" t="s">
        <v>94</v>
      </c>
      <c r="B7" s="366" t="s">
        <v>1634</v>
      </c>
      <c r="C7" s="366"/>
      <c r="D7" s="366"/>
      <c r="E7" s="365"/>
      <c r="F7" s="366"/>
      <c r="G7" s="366"/>
      <c r="H7" s="366"/>
      <c r="I7" s="366"/>
      <c r="J7" s="366"/>
      <c r="K7" s="366"/>
      <c r="L7" s="366"/>
      <c r="M7" s="366"/>
      <c r="N7" s="378"/>
      <c r="O7" s="378"/>
      <c r="P7" s="366"/>
      <c r="Q7" s="366"/>
      <c r="R7" s="366"/>
      <c r="S7" s="366"/>
    </row>
    <row r="8" spans="1:19" ht="31.5" customHeight="1">
      <c r="A8" s="273">
        <v>1</v>
      </c>
      <c r="B8" s="368" t="s">
        <v>1635</v>
      </c>
      <c r="C8" s="368">
        <v>30</v>
      </c>
      <c r="D8" s="368" t="s">
        <v>1636</v>
      </c>
      <c r="E8" s="367" t="s">
        <v>1637</v>
      </c>
      <c r="F8" s="368" t="s">
        <v>1638</v>
      </c>
      <c r="G8" s="368">
        <v>50</v>
      </c>
      <c r="H8" s="368">
        <v>3.2</v>
      </c>
      <c r="I8" s="368">
        <v>200</v>
      </c>
      <c r="J8" s="438" t="s">
        <v>1639</v>
      </c>
      <c r="K8" s="368"/>
      <c r="L8" s="368"/>
      <c r="M8" s="368"/>
      <c r="N8" s="379"/>
      <c r="O8" s="379"/>
      <c r="P8" s="368" t="s">
        <v>1640</v>
      </c>
      <c r="Q8" s="368"/>
      <c r="R8" s="368"/>
      <c r="S8" s="368"/>
    </row>
    <row r="9" spans="1:19" ht="41.25" customHeight="1">
      <c r="A9" s="273">
        <v>2</v>
      </c>
      <c r="B9" s="368" t="s">
        <v>1641</v>
      </c>
      <c r="C9" s="368">
        <v>300</v>
      </c>
      <c r="D9" s="367" t="s">
        <v>1642</v>
      </c>
      <c r="E9" s="367" t="s">
        <v>1637</v>
      </c>
      <c r="F9" s="367" t="s">
        <v>1643</v>
      </c>
      <c r="G9" s="368">
        <v>40</v>
      </c>
      <c r="H9" s="368">
        <v>2.8</v>
      </c>
      <c r="I9" s="368">
        <v>200</v>
      </c>
      <c r="J9" s="367" t="s">
        <v>1644</v>
      </c>
      <c r="K9" s="368"/>
      <c r="L9" s="368"/>
      <c r="M9" s="368" t="s">
        <v>1645</v>
      </c>
      <c r="N9" s="379" t="s">
        <v>1646</v>
      </c>
      <c r="O9" s="380" t="s">
        <v>35</v>
      </c>
      <c r="P9" s="368" t="s">
        <v>1640</v>
      </c>
      <c r="Q9" s="368"/>
      <c r="R9" s="368"/>
      <c r="S9" s="368"/>
    </row>
    <row r="10" spans="1:19" ht="27">
      <c r="A10" s="273">
        <v>3</v>
      </c>
      <c r="B10" s="368" t="s">
        <v>1647</v>
      </c>
      <c r="C10" s="368">
        <v>20</v>
      </c>
      <c r="D10" s="368" t="s">
        <v>1636</v>
      </c>
      <c r="E10" s="367" t="s">
        <v>1637</v>
      </c>
      <c r="F10" s="368" t="s">
        <v>1648</v>
      </c>
      <c r="G10" s="368">
        <v>40</v>
      </c>
      <c r="H10" s="368">
        <v>2.8</v>
      </c>
      <c r="I10" s="368">
        <v>200</v>
      </c>
      <c r="J10" s="367" t="s">
        <v>1649</v>
      </c>
      <c r="K10" s="368"/>
      <c r="L10" s="368"/>
      <c r="M10" s="368"/>
      <c r="N10" s="379"/>
      <c r="O10" s="380"/>
      <c r="P10" s="368" t="s">
        <v>1650</v>
      </c>
      <c r="Q10" s="368"/>
      <c r="R10" s="368"/>
      <c r="S10" s="368"/>
    </row>
    <row r="11" spans="1:19" ht="27">
      <c r="A11" s="273">
        <v>4</v>
      </c>
      <c r="B11" s="368" t="s">
        <v>1651</v>
      </c>
      <c r="C11" s="368">
        <v>20</v>
      </c>
      <c r="D11" s="368" t="s">
        <v>1636</v>
      </c>
      <c r="E11" s="367" t="s">
        <v>1637</v>
      </c>
      <c r="F11" s="368" t="s">
        <v>1652</v>
      </c>
      <c r="G11" s="368">
        <v>40</v>
      </c>
      <c r="H11" s="368">
        <v>2.8</v>
      </c>
      <c r="I11" s="368">
        <v>200</v>
      </c>
      <c r="J11" s="367" t="s">
        <v>1653</v>
      </c>
      <c r="K11" s="367" t="s">
        <v>1654</v>
      </c>
      <c r="L11" s="368"/>
      <c r="M11" s="368"/>
      <c r="N11" s="379"/>
      <c r="O11" s="379"/>
      <c r="P11" s="368" t="s">
        <v>1650</v>
      </c>
      <c r="Q11" s="368"/>
      <c r="R11" s="368"/>
      <c r="S11" s="368"/>
    </row>
    <row r="12" spans="1:19" ht="41.25">
      <c r="A12" s="273">
        <v>5</v>
      </c>
      <c r="B12" s="368" t="s">
        <v>1655</v>
      </c>
      <c r="C12" s="368">
        <v>60</v>
      </c>
      <c r="D12" s="368" t="s">
        <v>1636</v>
      </c>
      <c r="E12" s="367" t="s">
        <v>1637</v>
      </c>
      <c r="F12" s="368" t="s">
        <v>1656</v>
      </c>
      <c r="G12" s="368">
        <v>40</v>
      </c>
      <c r="H12" s="368">
        <v>2.8</v>
      </c>
      <c r="I12" s="368">
        <v>200</v>
      </c>
      <c r="J12" s="367" t="s">
        <v>1657</v>
      </c>
      <c r="K12" s="367" t="s">
        <v>1658</v>
      </c>
      <c r="L12" s="368"/>
      <c r="M12" s="368"/>
      <c r="N12" s="379"/>
      <c r="O12" s="379"/>
      <c r="P12" s="368" t="s">
        <v>1650</v>
      </c>
      <c r="Q12" s="368"/>
      <c r="R12" s="368"/>
      <c r="S12" s="368"/>
    </row>
    <row r="13" spans="1:19" ht="41.25">
      <c r="A13" s="273">
        <v>6</v>
      </c>
      <c r="B13" s="368" t="s">
        <v>1659</v>
      </c>
      <c r="C13" s="368">
        <v>80</v>
      </c>
      <c r="D13" s="368" t="s">
        <v>1636</v>
      </c>
      <c r="E13" s="367" t="s">
        <v>1637</v>
      </c>
      <c r="F13" s="368" t="s">
        <v>1660</v>
      </c>
      <c r="G13" s="368">
        <v>40</v>
      </c>
      <c r="H13" s="368">
        <v>2.8</v>
      </c>
      <c r="I13" s="368">
        <v>180</v>
      </c>
      <c r="J13" s="368" t="s">
        <v>1661</v>
      </c>
      <c r="K13" s="367" t="s">
        <v>1662</v>
      </c>
      <c r="L13" s="368"/>
      <c r="M13" s="368"/>
      <c r="N13" s="379"/>
      <c r="O13" s="379"/>
      <c r="P13" s="368" t="s">
        <v>1650</v>
      </c>
      <c r="Q13" s="368"/>
      <c r="R13" s="368"/>
      <c r="S13" s="368"/>
    </row>
    <row r="14" spans="1:19" ht="41.25">
      <c r="A14" s="273">
        <v>7</v>
      </c>
      <c r="B14" s="368" t="s">
        <v>1663</v>
      </c>
      <c r="C14" s="368">
        <v>60</v>
      </c>
      <c r="D14" s="368" t="s">
        <v>1636</v>
      </c>
      <c r="E14" s="367" t="s">
        <v>1637</v>
      </c>
      <c r="F14" s="368" t="s">
        <v>1664</v>
      </c>
      <c r="G14" s="368">
        <v>40</v>
      </c>
      <c r="H14" s="368">
        <v>2.8</v>
      </c>
      <c r="I14" s="368">
        <v>150</v>
      </c>
      <c r="J14" s="368"/>
      <c r="K14" s="367" t="s">
        <v>1665</v>
      </c>
      <c r="L14" s="368"/>
      <c r="M14" s="368"/>
      <c r="N14" s="379"/>
      <c r="O14" s="379"/>
      <c r="P14" s="368" t="s">
        <v>1650</v>
      </c>
      <c r="Q14" s="368"/>
      <c r="R14" s="368"/>
      <c r="S14" s="368"/>
    </row>
    <row r="15" spans="1:19" ht="41.25">
      <c r="A15" s="273">
        <v>8</v>
      </c>
      <c r="B15" s="368" t="s">
        <v>1666</v>
      </c>
      <c r="C15" s="368">
        <v>20</v>
      </c>
      <c r="D15" s="368" t="s">
        <v>1667</v>
      </c>
      <c r="E15" s="367" t="s">
        <v>1637</v>
      </c>
      <c r="F15" s="368" t="s">
        <v>1668</v>
      </c>
      <c r="G15" s="368">
        <v>40</v>
      </c>
      <c r="H15" s="368">
        <v>2.8</v>
      </c>
      <c r="I15" s="368">
        <v>150</v>
      </c>
      <c r="J15" s="368"/>
      <c r="K15" s="367" t="s">
        <v>1669</v>
      </c>
      <c r="L15" s="368"/>
      <c r="M15" s="368"/>
      <c r="N15" s="379"/>
      <c r="O15" s="379"/>
      <c r="P15" s="368" t="s">
        <v>1650</v>
      </c>
      <c r="Q15" s="368"/>
      <c r="R15" s="368"/>
      <c r="S15" s="368"/>
    </row>
    <row r="16" spans="1:19" ht="15">
      <c r="A16" s="336" t="s">
        <v>1202</v>
      </c>
      <c r="B16" s="366" t="s">
        <v>1213</v>
      </c>
      <c r="C16" s="366"/>
      <c r="D16" s="366"/>
      <c r="E16" s="365"/>
      <c r="F16" s="366"/>
      <c r="G16" s="366"/>
      <c r="H16" s="366"/>
      <c r="I16" s="366"/>
      <c r="J16" s="366"/>
      <c r="K16" s="366"/>
      <c r="L16" s="366"/>
      <c r="M16" s="366"/>
      <c r="N16" s="378"/>
      <c r="O16" s="378"/>
      <c r="P16" s="366"/>
      <c r="Q16" s="366"/>
      <c r="R16" s="366"/>
      <c r="S16" s="366"/>
    </row>
    <row r="17" spans="1:19" ht="27">
      <c r="A17" s="273">
        <v>1</v>
      </c>
      <c r="B17" s="368" t="s">
        <v>1670</v>
      </c>
      <c r="C17" s="368">
        <v>4000</v>
      </c>
      <c r="D17" s="368" t="s">
        <v>1671</v>
      </c>
      <c r="E17" s="367" t="s">
        <v>1218</v>
      </c>
      <c r="F17" s="368" t="s">
        <v>1672</v>
      </c>
      <c r="G17" s="368">
        <v>40</v>
      </c>
      <c r="H17" s="368">
        <v>2.5</v>
      </c>
      <c r="I17" s="368">
        <v>2000</v>
      </c>
      <c r="J17" s="368" t="s">
        <v>1673</v>
      </c>
      <c r="K17" s="368"/>
      <c r="L17" s="368"/>
      <c r="M17" s="368"/>
      <c r="N17" s="379"/>
      <c r="O17" s="379"/>
      <c r="P17" s="368" t="s">
        <v>1650</v>
      </c>
      <c r="Q17" s="368"/>
      <c r="R17" s="368"/>
      <c r="S17" s="368"/>
    </row>
    <row r="18" spans="1:19" ht="15">
      <c r="A18" s="273"/>
      <c r="B18" s="368"/>
      <c r="C18" s="368"/>
      <c r="D18" s="368" t="s">
        <v>1674</v>
      </c>
      <c r="E18" s="367"/>
      <c r="F18" s="368"/>
      <c r="G18" s="368"/>
      <c r="H18" s="368"/>
      <c r="I18" s="368"/>
      <c r="J18" s="368" t="s">
        <v>1675</v>
      </c>
      <c r="K18" s="368"/>
      <c r="L18" s="368"/>
      <c r="M18" s="368"/>
      <c r="N18" s="379"/>
      <c r="O18" s="379"/>
      <c r="P18" s="368"/>
      <c r="Q18" s="368"/>
      <c r="R18" s="368"/>
      <c r="S18" s="368"/>
    </row>
    <row r="19" spans="1:19" ht="15">
      <c r="A19" s="273"/>
      <c r="B19" s="368"/>
      <c r="C19" s="368"/>
      <c r="D19" s="368" t="s">
        <v>1605</v>
      </c>
      <c r="E19" s="367"/>
      <c r="F19" s="368"/>
      <c r="G19" s="368"/>
      <c r="H19" s="368"/>
      <c r="I19" s="368"/>
      <c r="J19" s="368" t="s">
        <v>1676</v>
      </c>
      <c r="K19" s="368"/>
      <c r="L19" s="368"/>
      <c r="M19" s="368"/>
      <c r="N19" s="379"/>
      <c r="O19" s="379"/>
      <c r="P19" s="368"/>
      <c r="Q19" s="368"/>
      <c r="R19" s="368"/>
      <c r="S19" s="368"/>
    </row>
    <row r="20" spans="1:19" ht="15">
      <c r="A20" s="273"/>
      <c r="B20" s="368"/>
      <c r="C20" s="368"/>
      <c r="D20" s="368"/>
      <c r="E20" s="367"/>
      <c r="F20" s="368"/>
      <c r="G20" s="368"/>
      <c r="H20" s="368"/>
      <c r="I20" s="368"/>
      <c r="J20" s="368" t="s">
        <v>1677</v>
      </c>
      <c r="K20" s="368"/>
      <c r="L20" s="368"/>
      <c r="M20" s="368"/>
      <c r="N20" s="379"/>
      <c r="O20" s="379"/>
      <c r="P20" s="368"/>
      <c r="Q20" s="368"/>
      <c r="R20" s="368"/>
      <c r="S20" s="368"/>
    </row>
    <row r="21" spans="1:19" ht="15">
      <c r="A21" s="273"/>
      <c r="B21" s="368"/>
      <c r="C21" s="368"/>
      <c r="D21" s="368"/>
      <c r="E21" s="367"/>
      <c r="F21" s="368"/>
      <c r="G21" s="368"/>
      <c r="H21" s="368"/>
      <c r="I21" s="368"/>
      <c r="J21" s="368" t="s">
        <v>1678</v>
      </c>
      <c r="K21" s="368"/>
      <c r="L21" s="368"/>
      <c r="M21" s="368"/>
      <c r="N21" s="379"/>
      <c r="O21" s="379"/>
      <c r="P21" s="368"/>
      <c r="Q21" s="368"/>
      <c r="R21" s="368"/>
      <c r="S21" s="368"/>
    </row>
    <row r="22" spans="1:19" ht="15">
      <c r="A22" s="273">
        <v>2</v>
      </c>
      <c r="B22" s="368" t="s">
        <v>1679</v>
      </c>
      <c r="C22" s="368">
        <v>3700</v>
      </c>
      <c r="D22" s="368" t="s">
        <v>1680</v>
      </c>
      <c r="E22" s="367" t="s">
        <v>1218</v>
      </c>
      <c r="F22" s="368" t="s">
        <v>1681</v>
      </c>
      <c r="G22" s="368">
        <v>40</v>
      </c>
      <c r="H22" s="368">
        <v>2.8</v>
      </c>
      <c r="I22" s="368">
        <v>1800</v>
      </c>
      <c r="J22" s="368" t="s">
        <v>1682</v>
      </c>
      <c r="K22" s="368" t="s">
        <v>1683</v>
      </c>
      <c r="L22" s="368"/>
      <c r="M22" s="368"/>
      <c r="N22" s="379"/>
      <c r="O22" s="379"/>
      <c r="P22" s="368" t="s">
        <v>1650</v>
      </c>
      <c r="Q22" s="368"/>
      <c r="R22" s="368"/>
      <c r="S22" s="368"/>
    </row>
    <row r="23" spans="1:19" ht="15">
      <c r="A23" s="273"/>
      <c r="B23" s="368"/>
      <c r="C23" s="368"/>
      <c r="D23" s="368"/>
      <c r="E23" s="367"/>
      <c r="F23" s="368"/>
      <c r="G23" s="368"/>
      <c r="H23" s="368"/>
      <c r="I23" s="368"/>
      <c r="J23" s="368" t="s">
        <v>1684</v>
      </c>
      <c r="K23" s="368" t="s">
        <v>1685</v>
      </c>
      <c r="L23" s="368"/>
      <c r="M23" s="368"/>
      <c r="N23" s="379"/>
      <c r="O23" s="379"/>
      <c r="P23" s="368"/>
      <c r="Q23" s="368"/>
      <c r="R23" s="368"/>
      <c r="S23" s="368"/>
    </row>
    <row r="24" spans="1:19" ht="15">
      <c r="A24" s="273"/>
      <c r="B24" s="368"/>
      <c r="C24" s="368"/>
      <c r="D24" s="368"/>
      <c r="E24" s="367"/>
      <c r="F24" s="368"/>
      <c r="G24" s="368"/>
      <c r="H24" s="368"/>
      <c r="I24" s="368"/>
      <c r="J24" s="368" t="s">
        <v>1686</v>
      </c>
      <c r="K24" s="368" t="s">
        <v>1687</v>
      </c>
      <c r="L24" s="368"/>
      <c r="M24" s="368"/>
      <c r="N24" s="379"/>
      <c r="O24" s="379"/>
      <c r="P24" s="368"/>
      <c r="Q24" s="368"/>
      <c r="R24" s="368"/>
      <c r="S24" s="368"/>
    </row>
    <row r="25" spans="1:19" ht="15">
      <c r="A25" s="273"/>
      <c r="B25" s="368"/>
      <c r="C25" s="368"/>
      <c r="D25" s="368"/>
      <c r="E25" s="367"/>
      <c r="F25" s="368"/>
      <c r="G25" s="368"/>
      <c r="H25" s="368"/>
      <c r="I25" s="368"/>
      <c r="J25" s="368"/>
      <c r="K25" s="368" t="s">
        <v>1688</v>
      </c>
      <c r="L25" s="368"/>
      <c r="M25" s="368"/>
      <c r="N25" s="379"/>
      <c r="O25" s="379"/>
      <c r="P25" s="368"/>
      <c r="Q25" s="368"/>
      <c r="R25" s="368"/>
      <c r="S25" s="368"/>
    </row>
    <row r="26" spans="1:19" ht="15">
      <c r="A26" s="528">
        <v>3</v>
      </c>
      <c r="B26" s="368" t="s">
        <v>1689</v>
      </c>
      <c r="C26" s="368">
        <v>1500</v>
      </c>
      <c r="D26" s="368" t="s">
        <v>1690</v>
      </c>
      <c r="E26" s="367" t="s">
        <v>1218</v>
      </c>
      <c r="F26" s="368" t="s">
        <v>1691</v>
      </c>
      <c r="G26" s="368">
        <v>40</v>
      </c>
      <c r="H26" s="368">
        <v>2.8</v>
      </c>
      <c r="I26" s="368">
        <v>300</v>
      </c>
      <c r="J26" s="368" t="s">
        <v>1692</v>
      </c>
      <c r="K26" s="368" t="s">
        <v>1693</v>
      </c>
      <c r="L26" s="368" t="s">
        <v>1694</v>
      </c>
      <c r="M26" s="368"/>
      <c r="N26" s="380"/>
      <c r="O26" s="380"/>
      <c r="P26" s="368" t="s">
        <v>1650</v>
      </c>
      <c r="Q26" s="368"/>
      <c r="R26" s="368"/>
      <c r="S26" s="368"/>
    </row>
    <row r="27" spans="1:19" ht="15">
      <c r="A27" s="529"/>
      <c r="B27" s="368"/>
      <c r="C27" s="368"/>
      <c r="D27" s="369" t="s">
        <v>103</v>
      </c>
      <c r="E27" s="367"/>
      <c r="F27" s="368"/>
      <c r="G27" s="368"/>
      <c r="H27" s="368"/>
      <c r="I27" s="368"/>
      <c r="J27" s="368" t="s">
        <v>1695</v>
      </c>
      <c r="K27" s="368" t="s">
        <v>1696</v>
      </c>
      <c r="L27" s="368" t="s">
        <v>1697</v>
      </c>
      <c r="M27" s="368"/>
      <c r="N27" s="379"/>
      <c r="O27" s="379"/>
      <c r="P27" s="368"/>
      <c r="Q27" s="368"/>
      <c r="R27" s="368"/>
      <c r="S27" s="368"/>
    </row>
    <row r="28" spans="1:19" ht="15">
      <c r="A28" s="529"/>
      <c r="B28" s="368"/>
      <c r="C28" s="368"/>
      <c r="D28" s="368"/>
      <c r="E28" s="367"/>
      <c r="F28" s="368"/>
      <c r="G28" s="368"/>
      <c r="H28" s="368"/>
      <c r="I28" s="368"/>
      <c r="J28" s="368" t="s">
        <v>1698</v>
      </c>
      <c r="K28" s="368" t="s">
        <v>1686</v>
      </c>
      <c r="L28" s="368" t="s">
        <v>1699</v>
      </c>
      <c r="M28" s="368"/>
      <c r="N28" s="379"/>
      <c r="O28" s="379"/>
      <c r="P28" s="368"/>
      <c r="Q28" s="368"/>
      <c r="R28" s="368"/>
      <c r="S28" s="368"/>
    </row>
    <row r="29" spans="1:19" ht="15">
      <c r="A29" s="529"/>
      <c r="B29" s="368"/>
      <c r="C29" s="368"/>
      <c r="D29" s="368"/>
      <c r="E29" s="367"/>
      <c r="F29" s="368"/>
      <c r="G29" s="368"/>
      <c r="H29" s="368"/>
      <c r="I29" s="368"/>
      <c r="J29" s="368" t="s">
        <v>1688</v>
      </c>
      <c r="K29" s="368"/>
      <c r="L29" s="368" t="s">
        <v>1700</v>
      </c>
      <c r="M29" s="368"/>
      <c r="N29" s="379"/>
      <c r="O29" s="379"/>
      <c r="P29" s="368"/>
      <c r="Q29" s="368"/>
      <c r="R29" s="368"/>
      <c r="S29" s="368"/>
    </row>
    <row r="30" spans="1:19" ht="15">
      <c r="A30" s="529"/>
      <c r="B30" s="368"/>
      <c r="C30" s="368"/>
      <c r="D30" s="368"/>
      <c r="E30" s="367"/>
      <c r="F30" s="368"/>
      <c r="G30" s="368"/>
      <c r="H30" s="368"/>
      <c r="I30" s="368"/>
      <c r="J30" s="368"/>
      <c r="K30" s="368"/>
      <c r="L30" s="368" t="s">
        <v>1701</v>
      </c>
      <c r="M30" s="368"/>
      <c r="N30" s="379"/>
      <c r="O30" s="379"/>
      <c r="P30" s="368"/>
      <c r="Q30" s="368"/>
      <c r="R30" s="368"/>
      <c r="S30" s="368"/>
    </row>
    <row r="31" spans="1:19" ht="15">
      <c r="A31" s="529"/>
      <c r="B31" s="368"/>
      <c r="C31" s="368"/>
      <c r="D31" s="368"/>
      <c r="E31" s="367"/>
      <c r="F31" s="368"/>
      <c r="G31" s="368"/>
      <c r="H31" s="368"/>
      <c r="I31" s="368"/>
      <c r="J31" s="368"/>
      <c r="K31" s="368"/>
      <c r="L31" s="368" t="s">
        <v>1702</v>
      </c>
      <c r="M31" s="368"/>
      <c r="N31" s="379"/>
      <c r="O31" s="379"/>
      <c r="P31" s="368"/>
      <c r="Q31" s="368"/>
      <c r="R31" s="368"/>
      <c r="S31" s="368"/>
    </row>
    <row r="32" spans="1:19" ht="15">
      <c r="A32" s="529"/>
      <c r="B32" s="368"/>
      <c r="C32" s="368"/>
      <c r="D32" s="368"/>
      <c r="E32" s="367"/>
      <c r="F32" s="368"/>
      <c r="G32" s="368"/>
      <c r="H32" s="368"/>
      <c r="I32" s="368"/>
      <c r="J32" s="368"/>
      <c r="K32" s="368"/>
      <c r="L32" s="368" t="s">
        <v>1703</v>
      </c>
      <c r="M32" s="368"/>
      <c r="N32" s="379"/>
      <c r="O32" s="379"/>
      <c r="P32" s="368"/>
      <c r="Q32" s="368"/>
      <c r="R32" s="368"/>
      <c r="S32" s="368"/>
    </row>
    <row r="33" spans="1:19" ht="15">
      <c r="A33" s="529"/>
      <c r="B33" s="368"/>
      <c r="C33" s="368"/>
      <c r="D33" s="368"/>
      <c r="E33" s="367"/>
      <c r="F33" s="368"/>
      <c r="G33" s="368"/>
      <c r="H33" s="368"/>
      <c r="I33" s="368"/>
      <c r="J33" s="368"/>
      <c r="K33" s="368"/>
      <c r="L33" s="368" t="s">
        <v>1704</v>
      </c>
      <c r="M33" s="368"/>
      <c r="N33" s="379"/>
      <c r="O33" s="379"/>
      <c r="P33" s="368"/>
      <c r="Q33" s="368"/>
      <c r="R33" s="368"/>
      <c r="S33" s="368"/>
    </row>
    <row r="34" spans="1:19" ht="15">
      <c r="A34" s="529"/>
      <c r="B34" s="368"/>
      <c r="C34" s="368"/>
      <c r="D34" s="368"/>
      <c r="E34" s="367"/>
      <c r="F34" s="368"/>
      <c r="G34" s="368"/>
      <c r="H34" s="368"/>
      <c r="I34" s="368"/>
      <c r="J34" s="368"/>
      <c r="K34" s="368"/>
      <c r="L34" s="369" t="s">
        <v>1705</v>
      </c>
      <c r="M34" s="368"/>
      <c r="N34" s="379"/>
      <c r="O34" s="379"/>
      <c r="P34" s="368"/>
      <c r="Q34" s="368"/>
      <c r="R34" s="368"/>
      <c r="S34" s="368"/>
    </row>
    <row r="35" spans="1:19" ht="15">
      <c r="A35" s="529"/>
      <c r="B35" s="368"/>
      <c r="C35" s="368"/>
      <c r="D35" s="368"/>
      <c r="E35" s="367"/>
      <c r="F35" s="368"/>
      <c r="G35" s="368"/>
      <c r="H35" s="368"/>
      <c r="I35" s="368"/>
      <c r="J35" s="368"/>
      <c r="K35" s="368"/>
      <c r="L35" s="368" t="s">
        <v>1706</v>
      </c>
      <c r="M35" s="368"/>
      <c r="N35" s="379"/>
      <c r="O35" s="379"/>
      <c r="P35" s="368"/>
      <c r="Q35" s="368"/>
      <c r="R35" s="368"/>
      <c r="S35" s="368"/>
    </row>
    <row r="36" spans="1:19" ht="15">
      <c r="A36" s="529"/>
      <c r="B36" s="368"/>
      <c r="C36" s="368"/>
      <c r="D36" s="368"/>
      <c r="E36" s="367"/>
      <c r="F36" s="368"/>
      <c r="G36" s="368"/>
      <c r="H36" s="368"/>
      <c r="I36" s="368"/>
      <c r="J36" s="368"/>
      <c r="K36" s="368"/>
      <c r="L36" s="368" t="s">
        <v>1707</v>
      </c>
      <c r="M36" s="368"/>
      <c r="N36" s="379"/>
      <c r="O36" s="379"/>
      <c r="P36" s="368"/>
      <c r="Q36" s="368"/>
      <c r="R36" s="368"/>
      <c r="S36" s="368"/>
    </row>
    <row r="37" spans="1:19" ht="15">
      <c r="A37" s="529"/>
      <c r="B37" s="368"/>
      <c r="C37" s="368"/>
      <c r="D37" s="368"/>
      <c r="E37" s="367"/>
      <c r="F37" s="368"/>
      <c r="G37" s="368"/>
      <c r="H37" s="368"/>
      <c r="I37" s="368"/>
      <c r="J37" s="368"/>
      <c r="K37" s="368"/>
      <c r="L37" s="368" t="s">
        <v>1708</v>
      </c>
      <c r="M37" s="368"/>
      <c r="N37" s="379"/>
      <c r="O37" s="379"/>
      <c r="P37" s="368"/>
      <c r="Q37" s="368"/>
      <c r="R37" s="368"/>
      <c r="S37" s="368"/>
    </row>
    <row r="38" spans="1:19" ht="15">
      <c r="A38" s="529"/>
      <c r="B38" s="368"/>
      <c r="C38" s="368"/>
      <c r="D38" s="368"/>
      <c r="E38" s="367"/>
      <c r="F38" s="368"/>
      <c r="G38" s="368"/>
      <c r="H38" s="368"/>
      <c r="I38" s="368"/>
      <c r="J38" s="368"/>
      <c r="K38" s="368"/>
      <c r="L38" s="368" t="s">
        <v>1709</v>
      </c>
      <c r="M38" s="368"/>
      <c r="N38" s="379"/>
      <c r="O38" s="379"/>
      <c r="P38" s="368"/>
      <c r="Q38" s="368"/>
      <c r="R38" s="368"/>
      <c r="S38" s="368"/>
    </row>
    <row r="39" spans="1:19" ht="15">
      <c r="A39" s="530"/>
      <c r="B39" s="371"/>
      <c r="C39" s="371"/>
      <c r="D39" s="371"/>
      <c r="E39" s="370"/>
      <c r="F39" s="371"/>
      <c r="G39" s="371"/>
      <c r="H39" s="371"/>
      <c r="I39" s="371"/>
      <c r="J39" s="371"/>
      <c r="K39" s="371"/>
      <c r="L39" s="371" t="s">
        <v>1710</v>
      </c>
      <c r="M39" s="371"/>
      <c r="N39" s="381"/>
      <c r="O39" s="381"/>
      <c r="P39" s="371"/>
      <c r="Q39" s="371"/>
      <c r="R39" s="371"/>
      <c r="S39" s="371"/>
    </row>
    <row r="40" spans="1:20" s="337" customFormat="1" ht="35.25" customHeight="1">
      <c r="A40" s="439" t="s">
        <v>1753</v>
      </c>
      <c r="B40" s="561" t="s">
        <v>1754</v>
      </c>
      <c r="C40" s="562"/>
      <c r="D40" s="562"/>
      <c r="E40" s="562"/>
      <c r="F40" s="562"/>
      <c r="G40" s="562"/>
      <c r="H40" s="562"/>
      <c r="I40" s="562"/>
      <c r="J40" s="562"/>
      <c r="K40" s="562"/>
      <c r="L40" s="562"/>
      <c r="M40" s="562"/>
      <c r="N40" s="562"/>
      <c r="O40" s="562"/>
      <c r="P40" s="562"/>
      <c r="Q40" s="562"/>
      <c r="R40" s="562"/>
      <c r="S40" s="562"/>
      <c r="T40" s="372"/>
    </row>
    <row r="41" spans="1:19" s="337" customFormat="1" ht="66" customHeight="1">
      <c r="A41" s="270">
        <v>1</v>
      </c>
      <c r="B41" s="275" t="s">
        <v>1721</v>
      </c>
      <c r="C41" s="275"/>
      <c r="D41" s="275" t="s">
        <v>1722</v>
      </c>
      <c r="E41" s="275" t="s">
        <v>1213</v>
      </c>
      <c r="F41" s="440" t="s">
        <v>1723</v>
      </c>
      <c r="G41" s="440"/>
      <c r="H41" s="440"/>
      <c r="I41" s="440">
        <v>500</v>
      </c>
      <c r="J41" s="272" t="s">
        <v>1724</v>
      </c>
      <c r="K41" s="272"/>
      <c r="L41" s="272" t="s">
        <v>1725</v>
      </c>
      <c r="M41" s="440">
        <v>10</v>
      </c>
      <c r="N41" s="441" t="s">
        <v>414</v>
      </c>
      <c r="O41" s="442" t="s">
        <v>1476</v>
      </c>
      <c r="P41" s="443" t="s">
        <v>1726</v>
      </c>
      <c r="Q41" s="21"/>
      <c r="R41" s="385" t="s">
        <v>1431</v>
      </c>
      <c r="S41" s="440"/>
    </row>
    <row r="42" spans="1:19" s="337" customFormat="1" ht="66" customHeight="1">
      <c r="A42" s="270">
        <v>2</v>
      </c>
      <c r="B42" s="270" t="s">
        <v>1727</v>
      </c>
      <c r="C42" s="275"/>
      <c r="D42" s="275" t="s">
        <v>1722</v>
      </c>
      <c r="E42" s="275" t="s">
        <v>1213</v>
      </c>
      <c r="F42" s="275" t="s">
        <v>1728</v>
      </c>
      <c r="G42" s="275"/>
      <c r="H42" s="275"/>
      <c r="I42" s="275">
        <v>500</v>
      </c>
      <c r="J42" s="272" t="s">
        <v>1724</v>
      </c>
      <c r="K42" s="272"/>
      <c r="L42" s="272" t="s">
        <v>1725</v>
      </c>
      <c r="M42" s="444">
        <v>10</v>
      </c>
      <c r="N42" s="445" t="s">
        <v>1729</v>
      </c>
      <c r="O42" s="442" t="s">
        <v>1476</v>
      </c>
      <c r="P42" s="275" t="s">
        <v>1730</v>
      </c>
      <c r="Q42" s="275" t="s">
        <v>1729</v>
      </c>
      <c r="R42" s="385" t="s">
        <v>1431</v>
      </c>
      <c r="S42" s="21" t="s">
        <v>1729</v>
      </c>
    </row>
    <row r="43" spans="1:19" s="337" customFormat="1" ht="66" customHeight="1">
      <c r="A43" s="270">
        <v>3</v>
      </c>
      <c r="B43" s="270" t="s">
        <v>1731</v>
      </c>
      <c r="C43" s="275"/>
      <c r="D43" s="275" t="s">
        <v>1722</v>
      </c>
      <c r="E43" s="275" t="s">
        <v>1732</v>
      </c>
      <c r="F43" s="275" t="s">
        <v>1733</v>
      </c>
      <c r="G43" s="275"/>
      <c r="H43" s="275"/>
      <c r="I43" s="275">
        <v>130</v>
      </c>
      <c r="J43" s="272" t="s">
        <v>1724</v>
      </c>
      <c r="K43" s="272"/>
      <c r="L43" s="272" t="s">
        <v>1725</v>
      </c>
      <c r="M43" s="444">
        <v>7</v>
      </c>
      <c r="N43" s="445"/>
      <c r="O43" s="446" t="s">
        <v>1734</v>
      </c>
      <c r="P43" s="275" t="s">
        <v>1730</v>
      </c>
      <c r="Q43" s="275"/>
      <c r="R43" s="385" t="s">
        <v>1431</v>
      </c>
      <c r="S43" s="21"/>
    </row>
    <row r="44" spans="1:19" s="337" customFormat="1" ht="66" customHeight="1">
      <c r="A44" s="270">
        <v>4</v>
      </c>
      <c r="B44" s="270" t="s">
        <v>1735</v>
      </c>
      <c r="C44" s="275"/>
      <c r="D44" s="275" t="s">
        <v>1722</v>
      </c>
      <c r="E44" s="275" t="s">
        <v>1732</v>
      </c>
      <c r="F44" s="275" t="s">
        <v>1736</v>
      </c>
      <c r="G44" s="275"/>
      <c r="H44" s="275"/>
      <c r="I44" s="275">
        <v>130</v>
      </c>
      <c r="J44" s="272" t="s">
        <v>1724</v>
      </c>
      <c r="K44" s="272"/>
      <c r="L44" s="272" t="s">
        <v>1725</v>
      </c>
      <c r="M44" s="444">
        <v>9</v>
      </c>
      <c r="N44" s="445"/>
      <c r="O44" s="442" t="s">
        <v>1476</v>
      </c>
      <c r="P44" s="447" t="s">
        <v>1737</v>
      </c>
      <c r="Q44" s="275"/>
      <c r="R44" s="385" t="s">
        <v>1431</v>
      </c>
      <c r="S44" s="21"/>
    </row>
    <row r="45" spans="1:19" s="337" customFormat="1" ht="66" customHeight="1">
      <c r="A45" s="270">
        <v>5</v>
      </c>
      <c r="B45" s="270" t="s">
        <v>1738</v>
      </c>
      <c r="C45" s="275"/>
      <c r="D45" s="275" t="s">
        <v>1722</v>
      </c>
      <c r="E45" s="275" t="s">
        <v>1732</v>
      </c>
      <c r="F45" s="275" t="s">
        <v>1739</v>
      </c>
      <c r="G45" s="275"/>
      <c r="H45" s="275"/>
      <c r="I45" s="275">
        <v>140</v>
      </c>
      <c r="J45" s="272" t="s">
        <v>1724</v>
      </c>
      <c r="K45" s="272"/>
      <c r="L45" s="272" t="s">
        <v>1725</v>
      </c>
      <c r="M45" s="444">
        <v>9</v>
      </c>
      <c r="N45" s="445"/>
      <c r="O45" s="442" t="s">
        <v>1476</v>
      </c>
      <c r="P45" s="447" t="s">
        <v>1740</v>
      </c>
      <c r="Q45" s="275"/>
      <c r="R45" s="385" t="s">
        <v>1431</v>
      </c>
      <c r="S45" s="21"/>
    </row>
    <row r="46" spans="1:19" s="337" customFormat="1" ht="66" customHeight="1">
      <c r="A46" s="270">
        <v>6</v>
      </c>
      <c r="B46" s="270" t="s">
        <v>1741</v>
      </c>
      <c r="C46" s="275"/>
      <c r="D46" s="275" t="s">
        <v>1722</v>
      </c>
      <c r="E46" s="275" t="s">
        <v>1742</v>
      </c>
      <c r="F46" s="275" t="s">
        <v>1743</v>
      </c>
      <c r="G46" s="275"/>
      <c r="H46" s="275"/>
      <c r="I46" s="275">
        <v>135</v>
      </c>
      <c r="J46" s="272" t="s">
        <v>1724</v>
      </c>
      <c r="K46" s="272"/>
      <c r="L46" s="272" t="s">
        <v>1725</v>
      </c>
      <c r="M46" s="444">
        <v>6</v>
      </c>
      <c r="N46" s="445"/>
      <c r="O46" s="442" t="s">
        <v>1476</v>
      </c>
      <c r="P46" s="275" t="s">
        <v>1730</v>
      </c>
      <c r="Q46" s="275"/>
      <c r="R46" s="385" t="s">
        <v>1431</v>
      </c>
      <c r="S46" s="21"/>
    </row>
    <row r="47" spans="1:19" s="337" customFormat="1" ht="66" customHeight="1">
      <c r="A47" s="270">
        <v>7</v>
      </c>
      <c r="B47" s="270" t="s">
        <v>1744</v>
      </c>
      <c r="C47" s="275"/>
      <c r="D47" s="275" t="s">
        <v>1722</v>
      </c>
      <c r="E47" s="275" t="s">
        <v>1742</v>
      </c>
      <c r="F47" s="275" t="s">
        <v>1745</v>
      </c>
      <c r="G47" s="275"/>
      <c r="H47" s="275"/>
      <c r="I47" s="275">
        <v>130</v>
      </c>
      <c r="J47" s="272" t="s">
        <v>1724</v>
      </c>
      <c r="K47" s="272"/>
      <c r="L47" s="272" t="s">
        <v>1725</v>
      </c>
      <c r="M47" s="444">
        <v>6</v>
      </c>
      <c r="N47" s="445"/>
      <c r="O47" s="442" t="s">
        <v>1476</v>
      </c>
      <c r="P47" s="275" t="s">
        <v>1730</v>
      </c>
      <c r="Q47" s="275"/>
      <c r="R47" s="385" t="s">
        <v>1431</v>
      </c>
      <c r="S47" s="21"/>
    </row>
    <row r="48" spans="1:19" s="337" customFormat="1" ht="66" customHeight="1">
      <c r="A48" s="270">
        <v>8</v>
      </c>
      <c r="B48" s="270" t="s">
        <v>1746</v>
      </c>
      <c r="C48" s="275"/>
      <c r="D48" s="275" t="s">
        <v>1722</v>
      </c>
      <c r="E48" s="275" t="s">
        <v>1742</v>
      </c>
      <c r="F48" s="275" t="s">
        <v>1747</v>
      </c>
      <c r="G48" s="275" t="s">
        <v>1748</v>
      </c>
      <c r="H48" s="275"/>
      <c r="I48" s="275">
        <v>130</v>
      </c>
      <c r="J48" s="272" t="s">
        <v>1724</v>
      </c>
      <c r="K48" s="272"/>
      <c r="L48" s="272" t="s">
        <v>1725</v>
      </c>
      <c r="M48" s="444">
        <v>6</v>
      </c>
      <c r="N48" s="445"/>
      <c r="O48" s="442" t="s">
        <v>1476</v>
      </c>
      <c r="P48" s="275" t="s">
        <v>1737</v>
      </c>
      <c r="Q48" s="275"/>
      <c r="R48" s="385" t="s">
        <v>1431</v>
      </c>
      <c r="S48" s="21"/>
    </row>
    <row r="49" spans="1:19" s="337" customFormat="1" ht="66" customHeight="1">
      <c r="A49" s="270">
        <v>9</v>
      </c>
      <c r="B49" s="270" t="s">
        <v>1749</v>
      </c>
      <c r="C49" s="275"/>
      <c r="D49" s="275" t="s">
        <v>1722</v>
      </c>
      <c r="E49" s="275" t="s">
        <v>1742</v>
      </c>
      <c r="F49" s="275" t="s">
        <v>1750</v>
      </c>
      <c r="G49" s="275" t="s">
        <v>1748</v>
      </c>
      <c r="H49" s="275"/>
      <c r="I49" s="275">
        <v>130</v>
      </c>
      <c r="J49" s="272" t="s">
        <v>1724</v>
      </c>
      <c r="K49" s="272"/>
      <c r="L49" s="272" t="s">
        <v>1725</v>
      </c>
      <c r="M49" s="444">
        <v>6</v>
      </c>
      <c r="N49" s="445"/>
      <c r="O49" s="442" t="s">
        <v>1476</v>
      </c>
      <c r="P49" s="275" t="s">
        <v>1737</v>
      </c>
      <c r="Q49" s="275"/>
      <c r="R49" s="385" t="s">
        <v>1431</v>
      </c>
      <c r="S49" s="21"/>
    </row>
    <row r="50" spans="1:19" s="337" customFormat="1" ht="45" customHeight="1">
      <c r="A50" s="448" t="s">
        <v>1755</v>
      </c>
      <c r="B50" s="570" t="s">
        <v>1422</v>
      </c>
      <c r="C50" s="570"/>
      <c r="D50" s="570"/>
      <c r="E50" s="570"/>
      <c r="F50" s="570"/>
      <c r="G50" s="570"/>
      <c r="H50" s="570"/>
      <c r="I50" s="570"/>
      <c r="J50" s="570"/>
      <c r="K50" s="570"/>
      <c r="L50" s="570"/>
      <c r="M50" s="570"/>
      <c r="N50" s="570"/>
      <c r="O50" s="570"/>
      <c r="P50" s="570"/>
      <c r="Q50" s="570"/>
      <c r="R50" s="570"/>
      <c r="S50" s="570"/>
    </row>
    <row r="51" spans="1:19" s="337" customFormat="1" ht="39.75" customHeight="1">
      <c r="A51" s="449" t="s">
        <v>94</v>
      </c>
      <c r="B51" s="336" t="s">
        <v>1423</v>
      </c>
      <c r="C51" s="80">
        <v>7500</v>
      </c>
      <c r="D51" s="80"/>
      <c r="E51" s="80"/>
      <c r="F51" s="450"/>
      <c r="G51" s="80"/>
      <c r="H51" s="451"/>
      <c r="I51" s="80"/>
      <c r="J51" s="80"/>
      <c r="K51" s="80"/>
      <c r="L51" s="80"/>
      <c r="M51" s="444"/>
      <c r="N51" s="445"/>
      <c r="O51" s="445"/>
      <c r="P51" s="80"/>
      <c r="Q51" s="452"/>
      <c r="R51" s="452"/>
      <c r="S51" s="453"/>
    </row>
    <row r="52" spans="1:19" s="337" customFormat="1" ht="135" customHeight="1">
      <c r="A52" s="454">
        <v>1</v>
      </c>
      <c r="B52" s="80" t="s">
        <v>1424</v>
      </c>
      <c r="C52" s="80">
        <v>1300</v>
      </c>
      <c r="D52" s="275" t="s">
        <v>1384</v>
      </c>
      <c r="E52" s="80" t="s">
        <v>1385</v>
      </c>
      <c r="F52" s="80" t="s">
        <v>1425</v>
      </c>
      <c r="G52" s="80">
        <v>50</v>
      </c>
      <c r="H52" s="80">
        <v>3.2</v>
      </c>
      <c r="I52" s="80">
        <v>70</v>
      </c>
      <c r="J52" s="272" t="s">
        <v>684</v>
      </c>
      <c r="K52" s="275" t="s">
        <v>1426</v>
      </c>
      <c r="L52" s="275" t="s">
        <v>1427</v>
      </c>
      <c r="M52" s="456">
        <v>9</v>
      </c>
      <c r="N52" s="457" t="s">
        <v>770</v>
      </c>
      <c r="O52" s="458"/>
      <c r="P52" s="80" t="s">
        <v>1428</v>
      </c>
      <c r="Q52" s="80" t="s">
        <v>1387</v>
      </c>
      <c r="R52" s="80" t="s">
        <v>16</v>
      </c>
      <c r="S52" s="80" t="s">
        <v>1429</v>
      </c>
    </row>
    <row r="53" spans="1:19" s="337" customFormat="1" ht="80.25" customHeight="1">
      <c r="A53" s="454">
        <v>2</v>
      </c>
      <c r="B53" s="80" t="s">
        <v>1430</v>
      </c>
      <c r="C53" s="80">
        <v>1500</v>
      </c>
      <c r="D53" s="275" t="s">
        <v>1390</v>
      </c>
      <c r="E53" s="80" t="s">
        <v>1385</v>
      </c>
      <c r="F53" s="80" t="s">
        <v>1391</v>
      </c>
      <c r="G53" s="80">
        <v>70</v>
      </c>
      <c r="H53" s="80">
        <v>3.2</v>
      </c>
      <c r="I53" s="80">
        <v>90</v>
      </c>
      <c r="J53" s="272"/>
      <c r="K53" s="275"/>
      <c r="L53" s="275"/>
      <c r="M53" s="456">
        <v>9</v>
      </c>
      <c r="N53" s="457" t="s">
        <v>770</v>
      </c>
      <c r="O53" s="458"/>
      <c r="P53" s="80" t="s">
        <v>1428</v>
      </c>
      <c r="Q53" s="80"/>
      <c r="R53" s="80" t="s">
        <v>1431</v>
      </c>
      <c r="S53" s="80" t="s">
        <v>1432</v>
      </c>
    </row>
    <row r="54" spans="1:19" s="337" customFormat="1" ht="36" customHeight="1">
      <c r="A54" s="459" t="s">
        <v>1202</v>
      </c>
      <c r="B54" s="336" t="s">
        <v>1404</v>
      </c>
      <c r="C54" s="81">
        <v>9000</v>
      </c>
      <c r="D54" s="80"/>
      <c r="E54" s="80"/>
      <c r="F54" s="80"/>
      <c r="G54" s="81"/>
      <c r="H54" s="81"/>
      <c r="I54" s="81" t="s">
        <v>1406</v>
      </c>
      <c r="J54" s="81"/>
      <c r="K54" s="81"/>
      <c r="L54" s="80"/>
      <c r="M54" s="444"/>
      <c r="N54" s="445"/>
      <c r="O54" s="445"/>
      <c r="P54" s="81"/>
      <c r="Q54" s="80"/>
      <c r="R54" s="80"/>
      <c r="S54" s="80"/>
    </row>
    <row r="55" spans="1:19" s="337" customFormat="1" ht="46.5" customHeight="1">
      <c r="A55" s="454">
        <v>1</v>
      </c>
      <c r="B55" s="80" t="s">
        <v>1433</v>
      </c>
      <c r="C55" s="80">
        <v>3000</v>
      </c>
      <c r="D55" s="275" t="s">
        <v>1403</v>
      </c>
      <c r="E55" s="80" t="s">
        <v>1404</v>
      </c>
      <c r="F55" s="80" t="s">
        <v>1405</v>
      </c>
      <c r="G55" s="80" t="s">
        <v>1406</v>
      </c>
      <c r="H55" s="80">
        <v>3.2</v>
      </c>
      <c r="I55" s="80" t="s">
        <v>1406</v>
      </c>
      <c r="J55" s="273" t="s">
        <v>1434</v>
      </c>
      <c r="K55" s="275"/>
      <c r="L55" s="275"/>
      <c r="M55" s="456"/>
      <c r="N55" s="460"/>
      <c r="O55" s="458"/>
      <c r="P55" s="80" t="s">
        <v>1428</v>
      </c>
      <c r="Q55" s="80"/>
      <c r="R55" s="80" t="s">
        <v>1431</v>
      </c>
      <c r="S55" s="80" t="s">
        <v>1435</v>
      </c>
    </row>
    <row r="56" spans="1:19" s="337" customFormat="1" ht="30.75" customHeight="1">
      <c r="A56" s="459" t="s">
        <v>187</v>
      </c>
      <c r="B56" s="336" t="s">
        <v>1436</v>
      </c>
      <c r="C56" s="81">
        <v>15000</v>
      </c>
      <c r="D56" s="80"/>
      <c r="E56" s="80"/>
      <c r="F56" s="80"/>
      <c r="G56" s="81"/>
      <c r="H56" s="81"/>
      <c r="I56" s="81" t="s">
        <v>1406</v>
      </c>
      <c r="J56" s="81"/>
      <c r="K56" s="81"/>
      <c r="L56" s="80"/>
      <c r="M56" s="444"/>
      <c r="N56" s="445"/>
      <c r="O56" s="445"/>
      <c r="P56" s="81"/>
      <c r="Q56" s="80"/>
      <c r="R56" s="80"/>
      <c r="S56" s="80"/>
    </row>
    <row r="57" spans="1:19" s="337" customFormat="1" ht="93.75" customHeight="1">
      <c r="A57" s="454">
        <v>1</v>
      </c>
      <c r="B57" s="80" t="s">
        <v>1437</v>
      </c>
      <c r="C57" s="80">
        <v>2000</v>
      </c>
      <c r="D57" s="275" t="s">
        <v>1403</v>
      </c>
      <c r="E57" s="80" t="s">
        <v>1409</v>
      </c>
      <c r="F57" s="80" t="s">
        <v>1410</v>
      </c>
      <c r="G57" s="80" t="s">
        <v>1406</v>
      </c>
      <c r="H57" s="80">
        <v>3.2</v>
      </c>
      <c r="I57" s="80" t="s">
        <v>1406</v>
      </c>
      <c r="J57" s="273"/>
      <c r="K57" s="275"/>
      <c r="L57" s="275"/>
      <c r="M57" s="456"/>
      <c r="N57" s="460"/>
      <c r="O57" s="458"/>
      <c r="P57" s="80" t="s">
        <v>1428</v>
      </c>
      <c r="Q57" s="80" t="s">
        <v>1387</v>
      </c>
      <c r="R57" s="80" t="s">
        <v>16</v>
      </c>
      <c r="S57" s="80" t="s">
        <v>1438</v>
      </c>
    </row>
    <row r="58" spans="1:19" s="337" customFormat="1" ht="40.5" customHeight="1">
      <c r="A58" s="459" t="s">
        <v>588</v>
      </c>
      <c r="B58" s="336" t="s">
        <v>1439</v>
      </c>
      <c r="C58" s="81">
        <v>11000</v>
      </c>
      <c r="D58" s="80"/>
      <c r="E58" s="80"/>
      <c r="F58" s="80"/>
      <c r="G58" s="81"/>
      <c r="H58" s="81"/>
      <c r="I58" s="81" t="s">
        <v>1406</v>
      </c>
      <c r="J58" s="81"/>
      <c r="K58" s="81"/>
      <c r="L58" s="80"/>
      <c r="M58" s="444"/>
      <c r="N58" s="445"/>
      <c r="O58" s="445"/>
      <c r="P58" s="81"/>
      <c r="Q58" s="80"/>
      <c r="R58" s="80"/>
      <c r="S58" s="80"/>
    </row>
    <row r="59" spans="1:19" s="337" customFormat="1" ht="85.5" customHeight="1">
      <c r="A59" s="454">
        <v>1</v>
      </c>
      <c r="B59" s="340" t="s">
        <v>1440</v>
      </c>
      <c r="C59" s="80">
        <v>2500</v>
      </c>
      <c r="D59" s="275" t="s">
        <v>1403</v>
      </c>
      <c r="E59" s="80" t="s">
        <v>1412</v>
      </c>
      <c r="F59" s="273" t="s">
        <v>1413</v>
      </c>
      <c r="G59" s="80" t="s">
        <v>1414</v>
      </c>
      <c r="H59" s="80">
        <v>3.2</v>
      </c>
      <c r="I59" s="80" t="s">
        <v>1406</v>
      </c>
      <c r="J59" s="273"/>
      <c r="K59" s="275"/>
      <c r="L59" s="273" t="s">
        <v>1441</v>
      </c>
      <c r="M59" s="456"/>
      <c r="N59" s="460"/>
      <c r="O59" s="458"/>
      <c r="P59" s="80" t="s">
        <v>1428</v>
      </c>
      <c r="Q59" s="80"/>
      <c r="R59" s="80" t="s">
        <v>1431</v>
      </c>
      <c r="S59" s="80" t="s">
        <v>1442</v>
      </c>
    </row>
    <row r="60" spans="1:19" s="337" customFormat="1" ht="85.5" customHeight="1">
      <c r="A60" s="454">
        <v>2</v>
      </c>
      <c r="B60" s="340" t="s">
        <v>1440</v>
      </c>
      <c r="C60" s="80">
        <v>1000</v>
      </c>
      <c r="D60" s="275" t="s">
        <v>1403</v>
      </c>
      <c r="E60" s="80" t="s">
        <v>1412</v>
      </c>
      <c r="F60" s="65" t="s">
        <v>1415</v>
      </c>
      <c r="G60" s="80" t="s">
        <v>1414</v>
      </c>
      <c r="H60" s="80">
        <v>3.2</v>
      </c>
      <c r="I60" s="80" t="s">
        <v>1406</v>
      </c>
      <c r="J60" s="273"/>
      <c r="K60" s="275"/>
      <c r="L60" s="273" t="s">
        <v>1441</v>
      </c>
      <c r="M60" s="456"/>
      <c r="N60" s="460"/>
      <c r="O60" s="458"/>
      <c r="P60" s="80" t="s">
        <v>1428</v>
      </c>
      <c r="Q60" s="80"/>
      <c r="R60" s="80" t="s">
        <v>1431</v>
      </c>
      <c r="S60" s="80" t="s">
        <v>1442</v>
      </c>
    </row>
    <row r="61" spans="1:19" s="337" customFormat="1" ht="85.5" customHeight="1">
      <c r="A61" s="459" t="s">
        <v>590</v>
      </c>
      <c r="B61" s="374" t="s">
        <v>1443</v>
      </c>
      <c r="C61" s="81">
        <v>16000</v>
      </c>
      <c r="D61" s="80"/>
      <c r="E61" s="80"/>
      <c r="F61" s="80"/>
      <c r="G61" s="81"/>
      <c r="H61" s="81"/>
      <c r="I61" s="81">
        <v>70</v>
      </c>
      <c r="J61" s="81"/>
      <c r="K61" s="81"/>
      <c r="L61" s="81"/>
      <c r="M61" s="444"/>
      <c r="N61" s="445"/>
      <c r="O61" s="445"/>
      <c r="P61" s="81"/>
      <c r="Q61" s="80"/>
      <c r="R61" s="80"/>
      <c r="S61" s="80"/>
    </row>
    <row r="62" spans="1:19" s="337" customFormat="1" ht="85.5" customHeight="1">
      <c r="A62" s="454">
        <v>1</v>
      </c>
      <c r="B62" s="340" t="s">
        <v>1440</v>
      </c>
      <c r="C62" s="80">
        <v>1500</v>
      </c>
      <c r="D62" s="275" t="s">
        <v>1403</v>
      </c>
      <c r="E62" s="80" t="s">
        <v>1416</v>
      </c>
      <c r="F62" s="273" t="s">
        <v>1417</v>
      </c>
      <c r="G62" s="80" t="s">
        <v>1414</v>
      </c>
      <c r="H62" s="80">
        <v>3.2</v>
      </c>
      <c r="I62" s="80">
        <v>70</v>
      </c>
      <c r="J62" s="273"/>
      <c r="K62" s="275"/>
      <c r="L62" s="273" t="s">
        <v>1441</v>
      </c>
      <c r="M62" s="456"/>
      <c r="N62" s="460"/>
      <c r="O62" s="458"/>
      <c r="P62" s="80" t="s">
        <v>1428</v>
      </c>
      <c r="Q62" s="80"/>
      <c r="R62" s="80" t="s">
        <v>1431</v>
      </c>
      <c r="S62" s="80" t="s">
        <v>1442</v>
      </c>
    </row>
    <row r="63" spans="1:19" s="337" customFormat="1" ht="85.5" customHeight="1">
      <c r="A63" s="454">
        <v>2</v>
      </c>
      <c r="B63" s="340" t="s">
        <v>1440</v>
      </c>
      <c r="C63" s="80">
        <v>1500</v>
      </c>
      <c r="D63" s="275" t="s">
        <v>1403</v>
      </c>
      <c r="E63" s="80" t="s">
        <v>1416</v>
      </c>
      <c r="F63" s="65" t="s">
        <v>1418</v>
      </c>
      <c r="G63" s="80" t="s">
        <v>1414</v>
      </c>
      <c r="H63" s="80">
        <v>3.2</v>
      </c>
      <c r="I63" s="80" t="s">
        <v>1406</v>
      </c>
      <c r="J63" s="273"/>
      <c r="K63" s="275"/>
      <c r="L63" s="273" t="s">
        <v>1441</v>
      </c>
      <c r="M63" s="456"/>
      <c r="N63" s="460"/>
      <c r="O63" s="458"/>
      <c r="P63" s="80" t="s">
        <v>1428</v>
      </c>
      <c r="Q63" s="80"/>
      <c r="R63" s="80" t="s">
        <v>1431</v>
      </c>
      <c r="S63" s="80" t="s">
        <v>1442</v>
      </c>
    </row>
    <row r="64" spans="1:19" s="337" customFormat="1" ht="39.75" customHeight="1">
      <c r="A64" s="449" t="s">
        <v>1444</v>
      </c>
      <c r="B64" s="376" t="s">
        <v>1380</v>
      </c>
      <c r="C64" s="80">
        <v>31500</v>
      </c>
      <c r="D64" s="80"/>
      <c r="E64" s="80"/>
      <c r="F64" s="450"/>
      <c r="G64" s="80"/>
      <c r="H64" s="451"/>
      <c r="I64" s="80"/>
      <c r="J64" s="80"/>
      <c r="K64" s="80"/>
      <c r="L64" s="80"/>
      <c r="M64" s="444"/>
      <c r="N64" s="445"/>
      <c r="O64" s="445"/>
      <c r="P64" s="80"/>
      <c r="Q64" s="452"/>
      <c r="R64" s="452"/>
      <c r="S64" s="453"/>
    </row>
    <row r="65" spans="1:19" s="337" customFormat="1" ht="85.5" customHeight="1">
      <c r="A65" s="454">
        <v>1</v>
      </c>
      <c r="B65" s="375" t="s">
        <v>1445</v>
      </c>
      <c r="C65" s="80">
        <v>1000</v>
      </c>
      <c r="D65" s="275" t="s">
        <v>1394</v>
      </c>
      <c r="E65" s="80" t="s">
        <v>1446</v>
      </c>
      <c r="F65" s="80" t="s">
        <v>1395</v>
      </c>
      <c r="G65" s="80">
        <v>70</v>
      </c>
      <c r="H65" s="80">
        <v>3.2</v>
      </c>
      <c r="I65" s="80">
        <v>70</v>
      </c>
      <c r="J65" s="272" t="s">
        <v>684</v>
      </c>
      <c r="K65" s="275" t="s">
        <v>598</v>
      </c>
      <c r="L65" s="275" t="s">
        <v>1447</v>
      </c>
      <c r="M65" s="456">
        <v>9</v>
      </c>
      <c r="N65" s="457" t="s">
        <v>770</v>
      </c>
      <c r="O65" s="458"/>
      <c r="P65" s="80" t="s">
        <v>1428</v>
      </c>
      <c r="Q65" s="80"/>
      <c r="R65" s="80" t="s">
        <v>1431</v>
      </c>
      <c r="S65" s="80" t="s">
        <v>1448</v>
      </c>
    </row>
    <row r="66" spans="1:19" s="337" customFormat="1" ht="85.5" customHeight="1">
      <c r="A66" s="454">
        <v>2</v>
      </c>
      <c r="B66" s="375" t="s">
        <v>1449</v>
      </c>
      <c r="C66" s="80">
        <v>10000</v>
      </c>
      <c r="D66" s="275" t="s">
        <v>1379</v>
      </c>
      <c r="E66" s="80" t="s">
        <v>1446</v>
      </c>
      <c r="F66" s="80" t="s">
        <v>1450</v>
      </c>
      <c r="G66" s="80">
        <v>30</v>
      </c>
      <c r="H66" s="80">
        <v>1</v>
      </c>
      <c r="I66" s="80">
        <v>50</v>
      </c>
      <c r="J66" s="272" t="s">
        <v>1451</v>
      </c>
      <c r="K66" s="275" t="s">
        <v>1452</v>
      </c>
      <c r="L66" s="275"/>
      <c r="M66" s="456"/>
      <c r="N66" s="460"/>
      <c r="O66" s="458"/>
      <c r="P66" s="80" t="s">
        <v>1428</v>
      </c>
      <c r="Q66" s="80"/>
      <c r="R66" s="80" t="s">
        <v>1431</v>
      </c>
      <c r="S66" s="80" t="s">
        <v>1453</v>
      </c>
    </row>
    <row r="67" spans="1:19" s="337" customFormat="1" ht="45" customHeight="1">
      <c r="A67" s="459" t="s">
        <v>1454</v>
      </c>
      <c r="B67" s="376" t="s">
        <v>1455</v>
      </c>
      <c r="C67" s="81">
        <v>55000</v>
      </c>
      <c r="D67" s="80"/>
      <c r="E67" s="80"/>
      <c r="F67" s="80"/>
      <c r="G67" s="81"/>
      <c r="H67" s="81"/>
      <c r="I67" s="81"/>
      <c r="J67" s="81"/>
      <c r="K67" s="81"/>
      <c r="L67" s="80"/>
      <c r="M67" s="444"/>
      <c r="N67" s="445"/>
      <c r="O67" s="445"/>
      <c r="P67" s="81"/>
      <c r="Q67" s="80"/>
      <c r="R67" s="80"/>
      <c r="S67" s="80"/>
    </row>
    <row r="68" spans="1:19" s="337" customFormat="1" ht="45" customHeight="1">
      <c r="A68" s="454">
        <v>1</v>
      </c>
      <c r="B68" s="375" t="s">
        <v>1456</v>
      </c>
      <c r="C68" s="80">
        <v>1000</v>
      </c>
      <c r="D68" s="275" t="s">
        <v>1403</v>
      </c>
      <c r="E68" s="80" t="s">
        <v>1399</v>
      </c>
      <c r="F68" s="80" t="s">
        <v>1420</v>
      </c>
      <c r="G68" s="80">
        <v>70</v>
      </c>
      <c r="H68" s="80">
        <v>3.2</v>
      </c>
      <c r="I68" s="80" t="s">
        <v>1406</v>
      </c>
      <c r="J68" s="65"/>
      <c r="K68" s="455" t="s">
        <v>1457</v>
      </c>
      <c r="L68" s="455"/>
      <c r="M68" s="456"/>
      <c r="N68" s="460"/>
      <c r="O68" s="458"/>
      <c r="P68" s="80" t="s">
        <v>1428</v>
      </c>
      <c r="Q68" s="80" t="s">
        <v>1421</v>
      </c>
      <c r="R68" s="80" t="s">
        <v>1431</v>
      </c>
      <c r="S68" s="80" t="s">
        <v>1435</v>
      </c>
    </row>
    <row r="69" spans="1:19" s="337" customFormat="1" ht="45" customHeight="1">
      <c r="A69" s="454">
        <v>2</v>
      </c>
      <c r="B69" s="375" t="s">
        <v>1458</v>
      </c>
      <c r="C69" s="80">
        <v>2000</v>
      </c>
      <c r="D69" s="275" t="s">
        <v>1398</v>
      </c>
      <c r="E69" s="80" t="s">
        <v>1399</v>
      </c>
      <c r="F69" s="275" t="s">
        <v>1400</v>
      </c>
      <c r="G69" s="80">
        <v>35</v>
      </c>
      <c r="H69" s="80">
        <v>3.2</v>
      </c>
      <c r="I69" s="80">
        <v>70</v>
      </c>
      <c r="J69" s="273"/>
      <c r="K69" s="275"/>
      <c r="L69" s="273" t="s">
        <v>1441</v>
      </c>
      <c r="M69" s="456"/>
      <c r="N69" s="460"/>
      <c r="O69" s="458"/>
      <c r="P69" s="80" t="s">
        <v>1428</v>
      </c>
      <c r="Q69" s="80"/>
      <c r="R69" s="80" t="s">
        <v>1431</v>
      </c>
      <c r="S69" s="80" t="s">
        <v>1442</v>
      </c>
    </row>
    <row r="70" spans="1:19" s="338" customFormat="1" ht="45" customHeight="1">
      <c r="A70" s="437" t="s">
        <v>1759</v>
      </c>
      <c r="B70" s="561" t="s">
        <v>1350</v>
      </c>
      <c r="C70" s="562"/>
      <c r="D70" s="562"/>
      <c r="E70" s="562"/>
      <c r="F70" s="562"/>
      <c r="G70" s="562"/>
      <c r="H70" s="562"/>
      <c r="I70" s="562"/>
      <c r="J70" s="562"/>
      <c r="K70" s="562"/>
      <c r="L70" s="562"/>
      <c r="M70" s="562"/>
      <c r="N70" s="562"/>
      <c r="O70" s="562"/>
      <c r="P70" s="562"/>
      <c r="Q70" s="562"/>
      <c r="R70" s="562"/>
      <c r="S70" s="563"/>
    </row>
    <row r="71" spans="1:21" s="344" customFormat="1" ht="314.25" customHeight="1">
      <c r="A71" s="432">
        <v>1</v>
      </c>
      <c r="B71" s="347" t="s">
        <v>1288</v>
      </c>
      <c r="C71" s="346">
        <v>500</v>
      </c>
      <c r="D71" s="346" t="s">
        <v>1289</v>
      </c>
      <c r="E71" s="347" t="s">
        <v>1290</v>
      </c>
      <c r="F71" s="346" t="s">
        <v>1291</v>
      </c>
      <c r="G71" s="347">
        <v>40</v>
      </c>
      <c r="H71" s="347">
        <v>2.8</v>
      </c>
      <c r="I71" s="347">
        <v>60</v>
      </c>
      <c r="J71" s="347"/>
      <c r="K71" s="347"/>
      <c r="L71" s="347" t="s">
        <v>1292</v>
      </c>
      <c r="M71" s="347"/>
      <c r="N71" s="382"/>
      <c r="O71" s="382"/>
      <c r="P71" s="347" t="s">
        <v>1293</v>
      </c>
      <c r="Q71" s="347"/>
      <c r="R71" s="347" t="s">
        <v>1294</v>
      </c>
      <c r="S71" s="347" t="s">
        <v>1295</v>
      </c>
      <c r="T71" s="344" t="s">
        <v>1296</v>
      </c>
      <c r="U71" s="344" t="s">
        <v>1297</v>
      </c>
    </row>
    <row r="72" spans="1:21" s="344" customFormat="1" ht="73.5" customHeight="1">
      <c r="A72" s="432">
        <v>2</v>
      </c>
      <c r="B72" s="349" t="s">
        <v>1298</v>
      </c>
      <c r="C72" s="348">
        <v>300</v>
      </c>
      <c r="D72" s="348" t="s">
        <v>1299</v>
      </c>
      <c r="E72" s="349" t="s">
        <v>664</v>
      </c>
      <c r="F72" s="349" t="s">
        <v>1300</v>
      </c>
      <c r="G72" s="349">
        <v>40</v>
      </c>
      <c r="H72" s="349">
        <v>2.8</v>
      </c>
      <c r="I72" s="349">
        <v>75</v>
      </c>
      <c r="J72" s="349" t="s">
        <v>1301</v>
      </c>
      <c r="K72" s="349"/>
      <c r="L72" s="349"/>
      <c r="M72" s="349"/>
      <c r="N72" s="383"/>
      <c r="O72" s="383"/>
      <c r="P72" s="349" t="s">
        <v>1293</v>
      </c>
      <c r="Q72" s="349"/>
      <c r="R72" s="349" t="s">
        <v>1294</v>
      </c>
      <c r="S72" s="348" t="s">
        <v>1302</v>
      </c>
      <c r="T72" s="344" t="s">
        <v>1303</v>
      </c>
      <c r="U72" s="344" t="s">
        <v>1297</v>
      </c>
    </row>
    <row r="73" spans="1:21" s="344" customFormat="1" ht="63.75" customHeight="1">
      <c r="A73" s="432">
        <v>3</v>
      </c>
      <c r="B73" s="349" t="s">
        <v>1304</v>
      </c>
      <c r="C73" s="348">
        <v>500</v>
      </c>
      <c r="D73" s="348" t="s">
        <v>1299</v>
      </c>
      <c r="E73" s="349" t="s">
        <v>664</v>
      </c>
      <c r="F73" s="349" t="s">
        <v>1305</v>
      </c>
      <c r="G73" s="349">
        <v>40</v>
      </c>
      <c r="H73" s="349">
        <v>2.8</v>
      </c>
      <c r="I73" s="349">
        <v>80</v>
      </c>
      <c r="J73" s="349" t="s">
        <v>1306</v>
      </c>
      <c r="K73" s="349"/>
      <c r="L73" s="349"/>
      <c r="M73" s="349"/>
      <c r="N73" s="383"/>
      <c r="O73" s="383"/>
      <c r="P73" s="349" t="s">
        <v>1293</v>
      </c>
      <c r="Q73" s="349"/>
      <c r="R73" s="349" t="s">
        <v>1294</v>
      </c>
      <c r="S73" s="348" t="s">
        <v>1302</v>
      </c>
      <c r="T73" s="344" t="s">
        <v>1307</v>
      </c>
      <c r="U73" s="344" t="s">
        <v>1297</v>
      </c>
    </row>
    <row r="74" spans="1:21" s="344" customFormat="1" ht="121.5" customHeight="1">
      <c r="A74" s="432">
        <v>4</v>
      </c>
      <c r="B74" s="349" t="s">
        <v>1308</v>
      </c>
      <c r="C74" s="348"/>
      <c r="D74" s="348" t="s">
        <v>1309</v>
      </c>
      <c r="E74" s="349" t="s">
        <v>664</v>
      </c>
      <c r="F74" s="349" t="s">
        <v>695</v>
      </c>
      <c r="G74" s="349">
        <v>40</v>
      </c>
      <c r="H74" s="349">
        <v>2.8</v>
      </c>
      <c r="I74" s="349">
        <v>100</v>
      </c>
      <c r="J74" s="349"/>
      <c r="K74" s="349"/>
      <c r="L74" s="349"/>
      <c r="M74" s="349"/>
      <c r="N74" s="383"/>
      <c r="O74" s="383"/>
      <c r="P74" s="349" t="s">
        <v>1293</v>
      </c>
      <c r="Q74" s="349"/>
      <c r="R74" s="349" t="s">
        <v>1294</v>
      </c>
      <c r="S74" s="348" t="s">
        <v>1310</v>
      </c>
      <c r="T74" s="344" t="s">
        <v>1311</v>
      </c>
      <c r="U74" s="344" t="s">
        <v>1312</v>
      </c>
    </row>
    <row r="75" spans="1:21" s="344" customFormat="1" ht="79.5" customHeight="1">
      <c r="A75" s="432">
        <v>5</v>
      </c>
      <c r="B75" s="349" t="s">
        <v>1313</v>
      </c>
      <c r="C75" s="348">
        <v>100</v>
      </c>
      <c r="D75" s="348" t="s">
        <v>1314</v>
      </c>
      <c r="E75" s="349" t="s">
        <v>664</v>
      </c>
      <c r="F75" s="349" t="s">
        <v>1315</v>
      </c>
      <c r="G75" s="349">
        <v>40</v>
      </c>
      <c r="H75" s="349">
        <v>2.8</v>
      </c>
      <c r="I75" s="349">
        <v>105</v>
      </c>
      <c r="J75" s="349" t="s">
        <v>1316</v>
      </c>
      <c r="K75" s="349"/>
      <c r="L75" s="349"/>
      <c r="M75" s="349"/>
      <c r="N75" s="383"/>
      <c r="O75" s="383"/>
      <c r="P75" s="349" t="s">
        <v>1293</v>
      </c>
      <c r="Q75" s="349"/>
      <c r="R75" s="349" t="s">
        <v>1294</v>
      </c>
      <c r="S75" s="348" t="s">
        <v>1317</v>
      </c>
      <c r="T75" s="345" t="s">
        <v>1318</v>
      </c>
      <c r="U75" s="344" t="s">
        <v>1319</v>
      </c>
    </row>
    <row r="76" spans="1:21" s="344" customFormat="1" ht="54.75">
      <c r="A76" s="432">
        <v>6</v>
      </c>
      <c r="B76" s="349" t="s">
        <v>1320</v>
      </c>
      <c r="C76" s="348">
        <v>300</v>
      </c>
      <c r="D76" s="348" t="s">
        <v>1299</v>
      </c>
      <c r="E76" s="349" t="s">
        <v>664</v>
      </c>
      <c r="F76" s="349" t="s">
        <v>1321</v>
      </c>
      <c r="G76" s="349">
        <v>40</v>
      </c>
      <c r="H76" s="349">
        <v>2.8</v>
      </c>
      <c r="I76" s="349">
        <v>140</v>
      </c>
      <c r="J76" s="349" t="s">
        <v>1306</v>
      </c>
      <c r="K76" s="349"/>
      <c r="L76" s="349"/>
      <c r="M76" s="349"/>
      <c r="N76" s="383"/>
      <c r="O76" s="383"/>
      <c r="P76" s="349" t="s">
        <v>1293</v>
      </c>
      <c r="Q76" s="349"/>
      <c r="R76" s="349" t="s">
        <v>1294</v>
      </c>
      <c r="S76" s="348" t="s">
        <v>1302</v>
      </c>
      <c r="T76" s="345" t="s">
        <v>1322</v>
      </c>
      <c r="U76" s="344" t="s">
        <v>1297</v>
      </c>
    </row>
    <row r="77" spans="1:21" s="344" customFormat="1" ht="67.5" customHeight="1">
      <c r="A77" s="432">
        <v>7</v>
      </c>
      <c r="B77" s="349" t="s">
        <v>1323</v>
      </c>
      <c r="C77" s="348">
        <v>300</v>
      </c>
      <c r="D77" s="348" t="s">
        <v>1324</v>
      </c>
      <c r="E77" s="349" t="s">
        <v>664</v>
      </c>
      <c r="F77" s="349" t="s">
        <v>941</v>
      </c>
      <c r="G77" s="349">
        <v>40</v>
      </c>
      <c r="H77" s="349">
        <v>2.8</v>
      </c>
      <c r="I77" s="349">
        <v>85</v>
      </c>
      <c r="J77" s="349" t="s">
        <v>1306</v>
      </c>
      <c r="K77" s="349"/>
      <c r="L77" s="349"/>
      <c r="M77" s="349"/>
      <c r="N77" s="383"/>
      <c r="O77" s="383"/>
      <c r="P77" s="349" t="s">
        <v>1293</v>
      </c>
      <c r="Q77" s="349"/>
      <c r="R77" s="349" t="s">
        <v>1294</v>
      </c>
      <c r="S77" s="348" t="s">
        <v>1295</v>
      </c>
      <c r="T77" s="345" t="s">
        <v>1325</v>
      </c>
      <c r="U77" s="344" t="s">
        <v>1326</v>
      </c>
    </row>
    <row r="78" spans="1:20" s="344" customFormat="1" ht="126" customHeight="1">
      <c r="A78" s="432">
        <v>8</v>
      </c>
      <c r="B78" s="349" t="s">
        <v>1327</v>
      </c>
      <c r="C78" s="348">
        <v>200</v>
      </c>
      <c r="D78" s="348" t="s">
        <v>1328</v>
      </c>
      <c r="E78" s="349" t="s">
        <v>664</v>
      </c>
      <c r="F78" s="349" t="s">
        <v>1329</v>
      </c>
      <c r="G78" s="349">
        <v>40</v>
      </c>
      <c r="H78" s="349">
        <v>2.8</v>
      </c>
      <c r="I78" s="349">
        <v>125</v>
      </c>
      <c r="J78" s="349"/>
      <c r="K78" s="349"/>
      <c r="L78" s="349" t="s">
        <v>1330</v>
      </c>
      <c r="M78" s="349">
        <v>3.7</v>
      </c>
      <c r="N78" s="383"/>
      <c r="O78" s="383"/>
      <c r="P78" s="349" t="s">
        <v>1293</v>
      </c>
      <c r="Q78" s="349"/>
      <c r="R78" s="349" t="s">
        <v>1294</v>
      </c>
      <c r="S78" s="348" t="s">
        <v>1331</v>
      </c>
      <c r="T78" s="345" t="s">
        <v>1332</v>
      </c>
    </row>
    <row r="79" spans="1:21" s="344" customFormat="1" ht="336.75" customHeight="1">
      <c r="A79" s="432">
        <v>9</v>
      </c>
      <c r="B79" s="349" t="s">
        <v>1333</v>
      </c>
      <c r="C79" s="348">
        <v>2000</v>
      </c>
      <c r="D79" s="348" t="s">
        <v>1334</v>
      </c>
      <c r="E79" s="349" t="s">
        <v>1335</v>
      </c>
      <c r="F79" s="349" t="s">
        <v>1336</v>
      </c>
      <c r="G79" s="349">
        <v>40</v>
      </c>
      <c r="H79" s="349">
        <v>2.8</v>
      </c>
      <c r="I79" s="349">
        <v>125</v>
      </c>
      <c r="J79" s="349"/>
      <c r="K79" s="349"/>
      <c r="L79" s="349" t="s">
        <v>1330</v>
      </c>
      <c r="M79" s="349"/>
      <c r="N79" s="383"/>
      <c r="O79" s="383"/>
      <c r="P79" s="349" t="s">
        <v>1293</v>
      </c>
      <c r="Q79" s="349"/>
      <c r="R79" s="349" t="s">
        <v>1294</v>
      </c>
      <c r="S79" s="348" t="s">
        <v>1295</v>
      </c>
      <c r="T79" s="345" t="s">
        <v>1337</v>
      </c>
      <c r="U79" s="344" t="s">
        <v>1326</v>
      </c>
    </row>
    <row r="80" spans="1:20" s="344" customFormat="1" ht="107.25" customHeight="1">
      <c r="A80" s="432">
        <v>10</v>
      </c>
      <c r="B80" s="349" t="s">
        <v>1338</v>
      </c>
      <c r="C80" s="348">
        <v>100</v>
      </c>
      <c r="D80" s="348" t="s">
        <v>1309</v>
      </c>
      <c r="E80" s="349" t="s">
        <v>1339</v>
      </c>
      <c r="F80" s="349" t="s">
        <v>1340</v>
      </c>
      <c r="G80" s="349">
        <v>50</v>
      </c>
      <c r="H80" s="349">
        <v>3.2</v>
      </c>
      <c r="I80" s="349">
        <v>250</v>
      </c>
      <c r="J80" s="349"/>
      <c r="K80" s="349"/>
      <c r="L80" s="349"/>
      <c r="M80" s="349"/>
      <c r="N80" s="383"/>
      <c r="O80" s="383"/>
      <c r="P80" s="349" t="s">
        <v>1293</v>
      </c>
      <c r="Q80" s="349"/>
      <c r="R80" s="349" t="s">
        <v>1294</v>
      </c>
      <c r="S80" s="348" t="s">
        <v>1310</v>
      </c>
      <c r="T80" s="344" t="s">
        <v>1341</v>
      </c>
    </row>
    <row r="81" spans="1:19" s="343" customFormat="1" ht="110.25">
      <c r="A81" s="432">
        <v>11</v>
      </c>
      <c r="B81" s="349" t="s">
        <v>1342</v>
      </c>
      <c r="C81" s="349">
        <v>100</v>
      </c>
      <c r="D81" s="348" t="s">
        <v>1343</v>
      </c>
      <c r="E81" s="349" t="s">
        <v>1344</v>
      </c>
      <c r="F81" s="349" t="s">
        <v>1345</v>
      </c>
      <c r="G81" s="349">
        <v>40</v>
      </c>
      <c r="H81" s="349">
        <v>2.8</v>
      </c>
      <c r="I81" s="349">
        <v>180</v>
      </c>
      <c r="J81" s="349"/>
      <c r="K81" s="349"/>
      <c r="L81" s="349" t="s">
        <v>1346</v>
      </c>
      <c r="M81" s="349">
        <v>1.5</v>
      </c>
      <c r="N81" s="383"/>
      <c r="O81" s="383"/>
      <c r="P81" s="349" t="s">
        <v>1293</v>
      </c>
      <c r="Q81" s="349"/>
      <c r="R81" s="349" t="s">
        <v>1294</v>
      </c>
      <c r="S81" s="349" t="s">
        <v>1310</v>
      </c>
    </row>
    <row r="82" spans="1:19" s="343" customFormat="1" ht="123.75">
      <c r="A82" s="432">
        <v>12</v>
      </c>
      <c r="B82" s="350" t="s">
        <v>1347</v>
      </c>
      <c r="C82" s="350">
        <v>500</v>
      </c>
      <c r="D82" s="350" t="s">
        <v>1348</v>
      </c>
      <c r="E82" s="350" t="s">
        <v>1219</v>
      </c>
      <c r="F82" s="350" t="s">
        <v>1349</v>
      </c>
      <c r="G82" s="350">
        <v>50</v>
      </c>
      <c r="H82" s="350">
        <v>3.2</v>
      </c>
      <c r="I82" s="350">
        <v>190</v>
      </c>
      <c r="J82" s="350"/>
      <c r="K82" s="350"/>
      <c r="L82" s="350" t="s">
        <v>1346</v>
      </c>
      <c r="M82" s="350">
        <v>6.5</v>
      </c>
      <c r="N82" s="384"/>
      <c r="O82" s="384"/>
      <c r="P82" s="350" t="s">
        <v>1293</v>
      </c>
      <c r="Q82" s="350"/>
      <c r="R82" s="350" t="s">
        <v>1294</v>
      </c>
      <c r="S82" s="350" t="s">
        <v>1310</v>
      </c>
    </row>
    <row r="83" spans="1:19" s="337" customFormat="1" ht="45" customHeight="1">
      <c r="A83" s="437" t="s">
        <v>1756</v>
      </c>
      <c r="B83" s="571" t="s">
        <v>1548</v>
      </c>
      <c r="C83" s="572"/>
      <c r="D83" s="572"/>
      <c r="E83" s="572"/>
      <c r="F83" s="572"/>
      <c r="G83" s="572"/>
      <c r="H83" s="572"/>
      <c r="I83" s="572"/>
      <c r="J83" s="572"/>
      <c r="K83" s="572"/>
      <c r="L83" s="572"/>
      <c r="M83" s="572"/>
      <c r="N83" s="572"/>
      <c r="O83" s="572"/>
      <c r="P83" s="572"/>
      <c r="Q83" s="572"/>
      <c r="R83" s="572"/>
      <c r="S83" s="573"/>
    </row>
    <row r="84" spans="1:19" s="337" customFormat="1" ht="45" customHeight="1">
      <c r="A84" s="270">
        <v>1</v>
      </c>
      <c r="B84" s="461" t="s">
        <v>1560</v>
      </c>
      <c r="C84" s="58">
        <v>1000</v>
      </c>
      <c r="D84" s="462" t="s">
        <v>290</v>
      </c>
      <c r="E84" s="463" t="s">
        <v>1551</v>
      </c>
      <c r="F84" s="463" t="s">
        <v>1561</v>
      </c>
      <c r="G84" s="463">
        <v>90</v>
      </c>
      <c r="H84" s="464">
        <v>0</v>
      </c>
      <c r="I84" s="58"/>
      <c r="J84" s="58"/>
      <c r="K84" s="58"/>
      <c r="L84" s="58"/>
      <c r="M84" s="465"/>
      <c r="N84" s="466"/>
      <c r="O84" s="466"/>
      <c r="P84" s="58"/>
      <c r="Q84" s="58"/>
      <c r="R84" s="58" t="s">
        <v>1294</v>
      </c>
      <c r="S84" s="462"/>
    </row>
    <row r="85" spans="1:19" s="337" customFormat="1" ht="45" customHeight="1">
      <c r="A85" s="270">
        <v>2</v>
      </c>
      <c r="B85" s="461" t="s">
        <v>1562</v>
      </c>
      <c r="C85" s="58">
        <v>700</v>
      </c>
      <c r="D85" s="462" t="s">
        <v>290</v>
      </c>
      <c r="E85" s="463" t="s">
        <v>1213</v>
      </c>
      <c r="F85" s="463" t="s">
        <v>1563</v>
      </c>
      <c r="G85" s="463">
        <v>300</v>
      </c>
      <c r="H85" s="464">
        <v>-0.6</v>
      </c>
      <c r="I85" s="58"/>
      <c r="J85" s="58"/>
      <c r="K85" s="58"/>
      <c r="L85" s="58"/>
      <c r="M85" s="465"/>
      <c r="N85" s="466"/>
      <c r="O85" s="466"/>
      <c r="P85" s="58"/>
      <c r="Q85" s="58"/>
      <c r="R85" s="58" t="s">
        <v>1294</v>
      </c>
      <c r="S85" s="462"/>
    </row>
    <row r="86" spans="1:19" s="337" customFormat="1" ht="137.25" customHeight="1">
      <c r="A86" s="270">
        <v>3</v>
      </c>
      <c r="B86" s="462" t="s">
        <v>1772</v>
      </c>
      <c r="C86" s="467">
        <v>70</v>
      </c>
      <c r="D86" s="467" t="s">
        <v>1550</v>
      </c>
      <c r="E86" s="58" t="s">
        <v>1551</v>
      </c>
      <c r="F86" s="58" t="s">
        <v>1552</v>
      </c>
      <c r="G86" s="58">
        <v>40</v>
      </c>
      <c r="H86" s="468" t="s">
        <v>1553</v>
      </c>
      <c r="I86" s="58">
        <v>120</v>
      </c>
      <c r="J86" s="58"/>
      <c r="K86" s="58"/>
      <c r="L86" s="58"/>
      <c r="M86" s="58"/>
      <c r="N86" s="466"/>
      <c r="O86" s="466"/>
      <c r="P86" s="58"/>
      <c r="Q86" s="58"/>
      <c r="R86" s="58" t="s">
        <v>1294</v>
      </c>
      <c r="S86" s="462" t="s">
        <v>1554</v>
      </c>
    </row>
    <row r="87" spans="1:19" s="337" customFormat="1" ht="93" customHeight="1">
      <c r="A87" s="270">
        <v>4</v>
      </c>
      <c r="B87" s="461" t="s">
        <v>1601</v>
      </c>
      <c r="C87" s="467">
        <v>5</v>
      </c>
      <c r="D87" s="467" t="s">
        <v>1596</v>
      </c>
      <c r="E87" s="58" t="s">
        <v>1551</v>
      </c>
      <c r="F87" s="58" t="s">
        <v>1557</v>
      </c>
      <c r="G87" s="58">
        <v>40</v>
      </c>
      <c r="H87" s="468" t="s">
        <v>1558</v>
      </c>
      <c r="I87" s="58">
        <v>150</v>
      </c>
      <c r="J87" s="58"/>
      <c r="K87" s="58"/>
      <c r="L87" s="58"/>
      <c r="M87" s="58"/>
      <c r="N87" s="466"/>
      <c r="O87" s="466"/>
      <c r="P87" s="58"/>
      <c r="Q87" s="58"/>
      <c r="R87" s="58" t="s">
        <v>1294</v>
      </c>
      <c r="S87" s="462" t="s">
        <v>1559</v>
      </c>
    </row>
    <row r="88" spans="1:19" s="337" customFormat="1" ht="125.25" customHeight="1">
      <c r="A88" s="270">
        <v>5</v>
      </c>
      <c r="B88" s="461" t="s">
        <v>1564</v>
      </c>
      <c r="C88" s="467">
        <v>20</v>
      </c>
      <c r="D88" s="467" t="s">
        <v>1565</v>
      </c>
      <c r="E88" s="58" t="s">
        <v>1551</v>
      </c>
      <c r="F88" s="58" t="s">
        <v>1566</v>
      </c>
      <c r="G88" s="58">
        <v>40</v>
      </c>
      <c r="H88" s="468" t="s">
        <v>1567</v>
      </c>
      <c r="I88" s="58">
        <v>130</v>
      </c>
      <c r="J88" s="58"/>
      <c r="K88" s="58"/>
      <c r="L88" s="58"/>
      <c r="M88" s="58"/>
      <c r="N88" s="466"/>
      <c r="O88" s="466"/>
      <c r="P88" s="58"/>
      <c r="Q88" s="58"/>
      <c r="R88" s="58" t="s">
        <v>1294</v>
      </c>
      <c r="S88" s="462" t="s">
        <v>1568</v>
      </c>
    </row>
    <row r="89" spans="1:19" s="337" customFormat="1" ht="93.75" customHeight="1">
      <c r="A89" s="270">
        <v>6</v>
      </c>
      <c r="B89" s="461" t="s">
        <v>1569</v>
      </c>
      <c r="C89" s="58">
        <v>10</v>
      </c>
      <c r="D89" s="58" t="s">
        <v>1570</v>
      </c>
      <c r="E89" s="58" t="s">
        <v>1551</v>
      </c>
      <c r="F89" s="58" t="s">
        <v>1571</v>
      </c>
      <c r="G89" s="58">
        <v>30</v>
      </c>
      <c r="H89" s="468" t="s">
        <v>1572</v>
      </c>
      <c r="I89" s="58">
        <v>90</v>
      </c>
      <c r="J89" s="58"/>
      <c r="K89" s="58"/>
      <c r="L89" s="58"/>
      <c r="M89" s="58"/>
      <c r="N89" s="466"/>
      <c r="O89" s="466"/>
      <c r="P89" s="58"/>
      <c r="Q89" s="58"/>
      <c r="R89" s="58" t="s">
        <v>1294</v>
      </c>
      <c r="S89" s="462" t="s">
        <v>1559</v>
      </c>
    </row>
    <row r="90" spans="1:19" s="337" customFormat="1" ht="110.25" customHeight="1">
      <c r="A90" s="270">
        <v>7</v>
      </c>
      <c r="B90" s="461" t="s">
        <v>1573</v>
      </c>
      <c r="C90" s="58">
        <v>300</v>
      </c>
      <c r="D90" s="58" t="s">
        <v>1574</v>
      </c>
      <c r="E90" s="58" t="s">
        <v>1551</v>
      </c>
      <c r="F90" s="58">
        <v>98</v>
      </c>
      <c r="G90" s="58">
        <v>40</v>
      </c>
      <c r="H90" s="468"/>
      <c r="I90" s="58">
        <v>120</v>
      </c>
      <c r="J90" s="58"/>
      <c r="K90" s="58"/>
      <c r="L90" s="58"/>
      <c r="M90" s="58"/>
      <c r="N90" s="466"/>
      <c r="O90" s="466"/>
      <c r="P90" s="58"/>
      <c r="Q90" s="58"/>
      <c r="R90" s="58" t="s">
        <v>1294</v>
      </c>
      <c r="S90" s="462" t="s">
        <v>1575</v>
      </c>
    </row>
    <row r="91" spans="1:19" s="337" customFormat="1" ht="125.25" customHeight="1">
      <c r="A91" s="270">
        <v>8</v>
      </c>
      <c r="B91" s="461" t="s">
        <v>1573</v>
      </c>
      <c r="C91" s="58">
        <v>200</v>
      </c>
      <c r="D91" s="58" t="s">
        <v>1574</v>
      </c>
      <c r="E91" s="58" t="s">
        <v>1551</v>
      </c>
      <c r="F91" s="58" t="s">
        <v>1576</v>
      </c>
      <c r="G91" s="58">
        <v>40</v>
      </c>
      <c r="H91" s="468"/>
      <c r="I91" s="58">
        <v>130</v>
      </c>
      <c r="J91" s="58"/>
      <c r="K91" s="58"/>
      <c r="L91" s="58"/>
      <c r="M91" s="58"/>
      <c r="N91" s="466"/>
      <c r="O91" s="466"/>
      <c r="P91" s="58"/>
      <c r="Q91" s="58"/>
      <c r="R91" s="58" t="s">
        <v>1294</v>
      </c>
      <c r="S91" s="462" t="s">
        <v>1771</v>
      </c>
    </row>
    <row r="92" spans="1:19" s="337" customFormat="1" ht="109.5" customHeight="1">
      <c r="A92" s="270">
        <v>9</v>
      </c>
      <c r="B92" s="469" t="s">
        <v>1573</v>
      </c>
      <c r="C92" s="70">
        <v>400</v>
      </c>
      <c r="D92" s="70" t="s">
        <v>1574</v>
      </c>
      <c r="E92" s="70" t="s">
        <v>1551</v>
      </c>
      <c r="F92" s="70" t="s">
        <v>828</v>
      </c>
      <c r="G92" s="70">
        <v>40</v>
      </c>
      <c r="H92" s="470"/>
      <c r="I92" s="70">
        <v>150</v>
      </c>
      <c r="J92" s="295"/>
      <c r="K92" s="295"/>
      <c r="L92" s="295"/>
      <c r="M92" s="70"/>
      <c r="N92" s="471"/>
      <c r="O92" s="471"/>
      <c r="P92" s="70"/>
      <c r="Q92" s="70"/>
      <c r="R92" s="295" t="s">
        <v>1294</v>
      </c>
      <c r="S92" s="472" t="s">
        <v>1771</v>
      </c>
    </row>
    <row r="93" spans="1:19" s="337" customFormat="1" ht="24.75" customHeight="1">
      <c r="A93" s="547">
        <v>10</v>
      </c>
      <c r="B93" s="552" t="s">
        <v>1631</v>
      </c>
      <c r="C93" s="552">
        <v>12</v>
      </c>
      <c r="D93" s="552" t="s">
        <v>1579</v>
      </c>
      <c r="E93" s="552" t="s">
        <v>1628</v>
      </c>
      <c r="F93" s="582" t="s">
        <v>1627</v>
      </c>
      <c r="G93" s="552">
        <v>30</v>
      </c>
      <c r="H93" s="594" t="s">
        <v>1582</v>
      </c>
      <c r="I93" s="597" t="s">
        <v>1583</v>
      </c>
      <c r="J93" s="473" t="s">
        <v>1602</v>
      </c>
      <c r="K93" s="455" t="s">
        <v>1603</v>
      </c>
      <c r="L93" s="363" t="s">
        <v>1604</v>
      </c>
      <c r="M93" s="579"/>
      <c r="N93" s="555"/>
      <c r="O93" s="555"/>
      <c r="P93" s="552"/>
      <c r="Q93" s="576"/>
      <c r="R93" s="548" t="s">
        <v>1294</v>
      </c>
      <c r="S93" s="552" t="s">
        <v>1626</v>
      </c>
    </row>
    <row r="94" spans="1:19" s="337" customFormat="1" ht="24.75" customHeight="1">
      <c r="A94" s="547"/>
      <c r="B94" s="553"/>
      <c r="C94" s="553"/>
      <c r="D94" s="553"/>
      <c r="E94" s="553"/>
      <c r="F94" s="583"/>
      <c r="G94" s="553"/>
      <c r="H94" s="595"/>
      <c r="I94" s="598"/>
      <c r="J94" s="364" t="s">
        <v>1606</v>
      </c>
      <c r="K94" s="474" t="s">
        <v>1607</v>
      </c>
      <c r="L94" s="475" t="s">
        <v>1608</v>
      </c>
      <c r="M94" s="580"/>
      <c r="N94" s="556"/>
      <c r="O94" s="556"/>
      <c r="P94" s="553"/>
      <c r="Q94" s="577"/>
      <c r="R94" s="549"/>
      <c r="S94" s="574"/>
    </row>
    <row r="95" spans="1:19" s="337" customFormat="1" ht="24.75" customHeight="1">
      <c r="A95" s="547"/>
      <c r="B95" s="553"/>
      <c r="C95" s="553"/>
      <c r="D95" s="553"/>
      <c r="E95" s="553"/>
      <c r="F95" s="583"/>
      <c r="G95" s="553"/>
      <c r="H95" s="595"/>
      <c r="I95" s="598"/>
      <c r="J95" s="474"/>
      <c r="K95" s="474" t="s">
        <v>1609</v>
      </c>
      <c r="L95" s="475" t="s">
        <v>1610</v>
      </c>
      <c r="M95" s="580"/>
      <c r="N95" s="556"/>
      <c r="O95" s="556"/>
      <c r="P95" s="553"/>
      <c r="Q95" s="577"/>
      <c r="R95" s="549"/>
      <c r="S95" s="574"/>
    </row>
    <row r="96" spans="1:19" s="337" customFormat="1" ht="24.75" customHeight="1">
      <c r="A96" s="547"/>
      <c r="B96" s="554"/>
      <c r="C96" s="554"/>
      <c r="D96" s="554"/>
      <c r="E96" s="554"/>
      <c r="F96" s="584"/>
      <c r="G96" s="554"/>
      <c r="H96" s="596"/>
      <c r="I96" s="599"/>
      <c r="J96" s="476"/>
      <c r="K96" s="476"/>
      <c r="L96" s="477"/>
      <c r="M96" s="581"/>
      <c r="N96" s="557"/>
      <c r="O96" s="557"/>
      <c r="P96" s="554"/>
      <c r="Q96" s="578"/>
      <c r="R96" s="550"/>
      <c r="S96" s="575"/>
    </row>
    <row r="97" spans="1:19" s="337" customFormat="1" ht="24.75" customHeight="1">
      <c r="A97" s="551">
        <v>11</v>
      </c>
      <c r="B97" s="558" t="s">
        <v>1584</v>
      </c>
      <c r="C97" s="585">
        <v>80</v>
      </c>
      <c r="D97" s="552" t="s">
        <v>1630</v>
      </c>
      <c r="E97" s="585" t="s">
        <v>1600</v>
      </c>
      <c r="F97" s="585" t="s">
        <v>1611</v>
      </c>
      <c r="G97" s="585" t="s">
        <v>1258</v>
      </c>
      <c r="H97" s="585" t="s">
        <v>1586</v>
      </c>
      <c r="I97" s="588" t="s">
        <v>387</v>
      </c>
      <c r="J97" s="478"/>
      <c r="K97" s="455"/>
      <c r="L97" s="479"/>
      <c r="M97" s="579" t="s">
        <v>1613</v>
      </c>
      <c r="N97" s="555"/>
      <c r="O97" s="555"/>
      <c r="P97" s="548"/>
      <c r="Q97" s="548"/>
      <c r="R97" s="548" t="s">
        <v>1294</v>
      </c>
      <c r="S97" s="548" t="s">
        <v>1625</v>
      </c>
    </row>
    <row r="98" spans="1:19" s="337" customFormat="1" ht="24.75" customHeight="1">
      <c r="A98" s="551"/>
      <c r="B98" s="559"/>
      <c r="C98" s="586"/>
      <c r="D98" s="553"/>
      <c r="E98" s="586"/>
      <c r="F98" s="586"/>
      <c r="G98" s="586"/>
      <c r="H98" s="586"/>
      <c r="I98" s="589"/>
      <c r="J98" s="364" t="s">
        <v>1612</v>
      </c>
      <c r="K98" s="364"/>
      <c r="L98" s="475" t="s">
        <v>1608</v>
      </c>
      <c r="M98" s="580"/>
      <c r="N98" s="556"/>
      <c r="O98" s="556"/>
      <c r="P98" s="549"/>
      <c r="Q98" s="549"/>
      <c r="R98" s="549"/>
      <c r="S98" s="549"/>
    </row>
    <row r="99" spans="1:19" s="337" customFormat="1" ht="24.75" customHeight="1">
      <c r="A99" s="551"/>
      <c r="B99" s="559"/>
      <c r="C99" s="586"/>
      <c r="D99" s="553"/>
      <c r="E99" s="586"/>
      <c r="F99" s="586"/>
      <c r="G99" s="586"/>
      <c r="H99" s="586"/>
      <c r="I99" s="589"/>
      <c r="J99" s="326" t="s">
        <v>1614</v>
      </c>
      <c r="K99" s="481"/>
      <c r="L99" s="475" t="s">
        <v>1610</v>
      </c>
      <c r="M99" s="580"/>
      <c r="N99" s="556"/>
      <c r="O99" s="556"/>
      <c r="P99" s="549"/>
      <c r="Q99" s="549"/>
      <c r="R99" s="549"/>
      <c r="S99" s="549"/>
    </row>
    <row r="100" spans="1:19" s="337" customFormat="1" ht="24.75" customHeight="1">
      <c r="A100" s="551"/>
      <c r="B100" s="559"/>
      <c r="C100" s="586"/>
      <c r="D100" s="553"/>
      <c r="E100" s="586"/>
      <c r="F100" s="586"/>
      <c r="G100" s="586"/>
      <c r="H100" s="586"/>
      <c r="I100" s="589"/>
      <c r="J100" s="326" t="s">
        <v>1615</v>
      </c>
      <c r="K100" s="326" t="s">
        <v>1603</v>
      </c>
      <c r="L100" s="362" t="s">
        <v>1616</v>
      </c>
      <c r="M100" s="580"/>
      <c r="N100" s="556"/>
      <c r="O100" s="556"/>
      <c r="P100" s="549"/>
      <c r="Q100" s="549"/>
      <c r="R100" s="549"/>
      <c r="S100" s="549"/>
    </row>
    <row r="101" spans="1:19" s="337" customFormat="1" ht="24.75" customHeight="1">
      <c r="A101" s="551"/>
      <c r="B101" s="560"/>
      <c r="C101" s="587"/>
      <c r="D101" s="554"/>
      <c r="E101" s="587"/>
      <c r="F101" s="587"/>
      <c r="G101" s="587"/>
      <c r="H101" s="587"/>
      <c r="I101" s="590"/>
      <c r="J101" s="310"/>
      <c r="K101" s="310"/>
      <c r="L101" s="477" t="s">
        <v>1617</v>
      </c>
      <c r="M101" s="581"/>
      <c r="N101" s="557"/>
      <c r="O101" s="557"/>
      <c r="P101" s="550"/>
      <c r="Q101" s="550"/>
      <c r="R101" s="550"/>
      <c r="S101" s="550"/>
    </row>
    <row r="102" spans="1:19" s="337" customFormat="1" ht="24.75" customHeight="1">
      <c r="A102" s="551">
        <v>12</v>
      </c>
      <c r="B102" s="558" t="s">
        <v>1587</v>
      </c>
      <c r="C102" s="585">
        <v>80</v>
      </c>
      <c r="D102" s="552" t="s">
        <v>1630</v>
      </c>
      <c r="E102" s="585" t="s">
        <v>1600</v>
      </c>
      <c r="F102" s="585" t="s">
        <v>1618</v>
      </c>
      <c r="G102" s="585" t="s">
        <v>1258</v>
      </c>
      <c r="H102" s="585" t="s">
        <v>1589</v>
      </c>
      <c r="I102" s="588" t="s">
        <v>387</v>
      </c>
      <c r="J102" s="478"/>
      <c r="K102" s="455"/>
      <c r="L102" s="479"/>
      <c r="M102" s="579" t="s">
        <v>1613</v>
      </c>
      <c r="N102" s="555"/>
      <c r="O102" s="555"/>
      <c r="P102" s="548"/>
      <c r="Q102" s="548"/>
      <c r="R102" s="548" t="s">
        <v>1294</v>
      </c>
      <c r="S102" s="548" t="s">
        <v>1625</v>
      </c>
    </row>
    <row r="103" spans="1:19" s="337" customFormat="1" ht="24.75" customHeight="1">
      <c r="A103" s="551"/>
      <c r="B103" s="559"/>
      <c r="C103" s="586"/>
      <c r="D103" s="553"/>
      <c r="E103" s="586"/>
      <c r="F103" s="586"/>
      <c r="G103" s="586"/>
      <c r="H103" s="586"/>
      <c r="I103" s="589"/>
      <c r="J103" s="364" t="s">
        <v>1606</v>
      </c>
      <c r="K103" s="364"/>
      <c r="L103" s="475" t="s">
        <v>1608</v>
      </c>
      <c r="M103" s="580"/>
      <c r="N103" s="556"/>
      <c r="O103" s="556"/>
      <c r="P103" s="549"/>
      <c r="Q103" s="549"/>
      <c r="R103" s="549"/>
      <c r="S103" s="549"/>
    </row>
    <row r="104" spans="1:19" s="337" customFormat="1" ht="24.75" customHeight="1">
      <c r="A104" s="551"/>
      <c r="B104" s="559"/>
      <c r="C104" s="586"/>
      <c r="D104" s="553"/>
      <c r="E104" s="586"/>
      <c r="F104" s="586"/>
      <c r="G104" s="586"/>
      <c r="H104" s="586"/>
      <c r="I104" s="589"/>
      <c r="J104" s="326" t="s">
        <v>1619</v>
      </c>
      <c r="K104" s="481"/>
      <c r="L104" s="475" t="s">
        <v>1610</v>
      </c>
      <c r="M104" s="580"/>
      <c r="N104" s="556"/>
      <c r="O104" s="556"/>
      <c r="P104" s="549"/>
      <c r="Q104" s="549"/>
      <c r="R104" s="549"/>
      <c r="S104" s="549"/>
    </row>
    <row r="105" spans="1:19" s="337" customFormat="1" ht="24.75" customHeight="1">
      <c r="A105" s="551"/>
      <c r="B105" s="559"/>
      <c r="C105" s="586"/>
      <c r="D105" s="553"/>
      <c r="E105" s="586"/>
      <c r="F105" s="586"/>
      <c r="G105" s="586"/>
      <c r="H105" s="586"/>
      <c r="I105" s="589"/>
      <c r="J105" s="326" t="s">
        <v>1615</v>
      </c>
      <c r="K105" s="326"/>
      <c r="L105" s="362" t="s">
        <v>1616</v>
      </c>
      <c r="M105" s="580"/>
      <c r="N105" s="556"/>
      <c r="O105" s="556"/>
      <c r="P105" s="549"/>
      <c r="Q105" s="549"/>
      <c r="R105" s="549"/>
      <c r="S105" s="549"/>
    </row>
    <row r="106" spans="1:19" s="337" customFormat="1" ht="24.75" customHeight="1">
      <c r="A106" s="551"/>
      <c r="B106" s="560"/>
      <c r="C106" s="587"/>
      <c r="D106" s="554"/>
      <c r="E106" s="587"/>
      <c r="F106" s="587"/>
      <c r="G106" s="587"/>
      <c r="H106" s="587"/>
      <c r="I106" s="590"/>
      <c r="J106" s="310"/>
      <c r="K106" s="310"/>
      <c r="L106" s="477" t="s">
        <v>1617</v>
      </c>
      <c r="M106" s="581"/>
      <c r="N106" s="557"/>
      <c r="O106" s="557"/>
      <c r="P106" s="550"/>
      <c r="Q106" s="550"/>
      <c r="R106" s="550"/>
      <c r="S106" s="550"/>
    </row>
    <row r="107" spans="1:19" s="337" customFormat="1" ht="24.75" customHeight="1">
      <c r="A107" s="551">
        <v>13</v>
      </c>
      <c r="B107" s="558" t="s">
        <v>1590</v>
      </c>
      <c r="C107" s="585">
        <v>80</v>
      </c>
      <c r="D107" s="552" t="s">
        <v>1597</v>
      </c>
      <c r="E107" s="585" t="s">
        <v>1600</v>
      </c>
      <c r="F107" s="585" t="s">
        <v>1620</v>
      </c>
      <c r="G107" s="585" t="s">
        <v>1258</v>
      </c>
      <c r="H107" s="585" t="s">
        <v>1586</v>
      </c>
      <c r="I107" s="588" t="s">
        <v>387</v>
      </c>
      <c r="J107" s="478"/>
      <c r="K107" s="455"/>
      <c r="L107" s="479"/>
      <c r="M107" s="579" t="s">
        <v>1613</v>
      </c>
      <c r="N107" s="555"/>
      <c r="O107" s="555"/>
      <c r="P107" s="548"/>
      <c r="Q107" s="548"/>
      <c r="R107" s="548" t="s">
        <v>1294</v>
      </c>
      <c r="S107" s="548" t="s">
        <v>1624</v>
      </c>
    </row>
    <row r="108" spans="1:19" s="337" customFormat="1" ht="24.75" customHeight="1">
      <c r="A108" s="551"/>
      <c r="B108" s="559"/>
      <c r="C108" s="586"/>
      <c r="D108" s="553"/>
      <c r="E108" s="586"/>
      <c r="F108" s="586"/>
      <c r="G108" s="586"/>
      <c r="H108" s="586"/>
      <c r="I108" s="589"/>
      <c r="J108" s="364" t="s">
        <v>1606</v>
      </c>
      <c r="K108" s="364"/>
      <c r="L108" s="475" t="s">
        <v>1608</v>
      </c>
      <c r="M108" s="580"/>
      <c r="N108" s="556"/>
      <c r="O108" s="556"/>
      <c r="P108" s="549"/>
      <c r="Q108" s="549"/>
      <c r="R108" s="549"/>
      <c r="S108" s="549"/>
    </row>
    <row r="109" spans="1:19" s="337" customFormat="1" ht="24.75" customHeight="1">
      <c r="A109" s="551"/>
      <c r="B109" s="559"/>
      <c r="C109" s="586"/>
      <c r="D109" s="553"/>
      <c r="E109" s="586"/>
      <c r="F109" s="586"/>
      <c r="G109" s="586"/>
      <c r="H109" s="586"/>
      <c r="I109" s="589"/>
      <c r="J109" s="326" t="s">
        <v>1619</v>
      </c>
      <c r="K109" s="481"/>
      <c r="L109" s="475" t="s">
        <v>1610</v>
      </c>
      <c r="M109" s="580"/>
      <c r="N109" s="556"/>
      <c r="O109" s="556"/>
      <c r="P109" s="549"/>
      <c r="Q109" s="549"/>
      <c r="R109" s="549"/>
      <c r="S109" s="549"/>
    </row>
    <row r="110" spans="1:19" s="337" customFormat="1" ht="24.75" customHeight="1">
      <c r="A110" s="551"/>
      <c r="B110" s="559"/>
      <c r="C110" s="586"/>
      <c r="D110" s="553"/>
      <c r="E110" s="586"/>
      <c r="F110" s="586"/>
      <c r="G110" s="586"/>
      <c r="H110" s="586"/>
      <c r="I110" s="589"/>
      <c r="J110" s="326" t="s">
        <v>1615</v>
      </c>
      <c r="K110" s="326"/>
      <c r="L110" s="362" t="s">
        <v>1616</v>
      </c>
      <c r="M110" s="580"/>
      <c r="N110" s="556"/>
      <c r="O110" s="556"/>
      <c r="P110" s="549"/>
      <c r="Q110" s="549"/>
      <c r="R110" s="549"/>
      <c r="S110" s="549"/>
    </row>
    <row r="111" spans="1:19" s="337" customFormat="1" ht="24.75" customHeight="1">
      <c r="A111" s="551"/>
      <c r="B111" s="560"/>
      <c r="C111" s="587"/>
      <c r="D111" s="554"/>
      <c r="E111" s="587"/>
      <c r="F111" s="587"/>
      <c r="G111" s="587"/>
      <c r="H111" s="587"/>
      <c r="I111" s="590"/>
      <c r="J111" s="310"/>
      <c r="K111" s="310"/>
      <c r="L111" s="477" t="s">
        <v>1617</v>
      </c>
      <c r="M111" s="581"/>
      <c r="N111" s="557"/>
      <c r="O111" s="557"/>
      <c r="P111" s="550"/>
      <c r="Q111" s="550"/>
      <c r="R111" s="550"/>
      <c r="S111" s="550"/>
    </row>
    <row r="112" spans="1:19" s="337" customFormat="1" ht="24.75" customHeight="1">
      <c r="A112" s="551">
        <v>14</v>
      </c>
      <c r="B112" s="558" t="s">
        <v>1632</v>
      </c>
      <c r="C112" s="585">
        <v>200</v>
      </c>
      <c r="D112" s="552" t="s">
        <v>1633</v>
      </c>
      <c r="E112" s="585" t="s">
        <v>1629</v>
      </c>
      <c r="F112" s="585" t="s">
        <v>1611</v>
      </c>
      <c r="G112" s="585" t="s">
        <v>1276</v>
      </c>
      <c r="H112" s="585" t="s">
        <v>1594</v>
      </c>
      <c r="I112" s="591" t="s">
        <v>1595</v>
      </c>
      <c r="J112" s="481"/>
      <c r="K112" s="326"/>
      <c r="L112" s="475"/>
      <c r="M112" s="579" t="s">
        <v>1622</v>
      </c>
      <c r="N112" s="555"/>
      <c r="O112" s="555"/>
      <c r="P112" s="548"/>
      <c r="Q112" s="548"/>
      <c r="R112" s="548" t="s">
        <v>1294</v>
      </c>
      <c r="S112" s="548"/>
    </row>
    <row r="113" spans="1:19" s="337" customFormat="1" ht="24.75" customHeight="1">
      <c r="A113" s="551"/>
      <c r="B113" s="559"/>
      <c r="C113" s="586"/>
      <c r="D113" s="553"/>
      <c r="E113" s="586"/>
      <c r="F113" s="586"/>
      <c r="G113" s="586"/>
      <c r="H113" s="586"/>
      <c r="I113" s="592"/>
      <c r="J113" s="364" t="s">
        <v>1606</v>
      </c>
      <c r="K113" s="326" t="s">
        <v>1603</v>
      </c>
      <c r="L113" s="475" t="s">
        <v>1621</v>
      </c>
      <c r="M113" s="580"/>
      <c r="N113" s="556"/>
      <c r="O113" s="556"/>
      <c r="P113" s="549"/>
      <c r="Q113" s="549"/>
      <c r="R113" s="549"/>
      <c r="S113" s="549"/>
    </row>
    <row r="114" spans="1:19" s="337" customFormat="1" ht="24.75" customHeight="1">
      <c r="A114" s="551"/>
      <c r="B114" s="559"/>
      <c r="C114" s="586"/>
      <c r="D114" s="553"/>
      <c r="E114" s="586"/>
      <c r="F114" s="586"/>
      <c r="G114" s="586"/>
      <c r="H114" s="586"/>
      <c r="I114" s="592"/>
      <c r="J114" s="480" t="s">
        <v>1619</v>
      </c>
      <c r="K114" s="481"/>
      <c r="L114" s="362" t="s">
        <v>1604</v>
      </c>
      <c r="M114" s="580"/>
      <c r="N114" s="556"/>
      <c r="O114" s="556"/>
      <c r="P114" s="549"/>
      <c r="Q114" s="549"/>
      <c r="R114" s="549"/>
      <c r="S114" s="549"/>
    </row>
    <row r="115" spans="1:19" s="337" customFormat="1" ht="24.75" customHeight="1">
      <c r="A115" s="551"/>
      <c r="B115" s="559"/>
      <c r="C115" s="586"/>
      <c r="D115" s="553"/>
      <c r="E115" s="586"/>
      <c r="F115" s="586"/>
      <c r="G115" s="586"/>
      <c r="H115" s="586"/>
      <c r="I115" s="592"/>
      <c r="J115" s="326" t="s">
        <v>1615</v>
      </c>
      <c r="K115" s="326"/>
      <c r="L115" s="475" t="s">
        <v>1623</v>
      </c>
      <c r="M115" s="580"/>
      <c r="N115" s="556"/>
      <c r="O115" s="556"/>
      <c r="P115" s="549"/>
      <c r="Q115" s="549"/>
      <c r="R115" s="549"/>
      <c r="S115" s="549"/>
    </row>
    <row r="116" spans="1:19" s="337" customFormat="1" ht="9.75" customHeight="1">
      <c r="A116" s="551"/>
      <c r="B116" s="560"/>
      <c r="C116" s="587"/>
      <c r="D116" s="554"/>
      <c r="E116" s="587"/>
      <c r="F116" s="587"/>
      <c r="G116" s="587"/>
      <c r="H116" s="587"/>
      <c r="I116" s="593"/>
      <c r="J116" s="310"/>
      <c r="K116" s="310"/>
      <c r="L116" s="477"/>
      <c r="M116" s="581"/>
      <c r="N116" s="557"/>
      <c r="O116" s="557"/>
      <c r="P116" s="550"/>
      <c r="Q116" s="550"/>
      <c r="R116" s="550"/>
      <c r="S116" s="550"/>
    </row>
    <row r="117" spans="1:19" s="337" customFormat="1" ht="45" customHeight="1">
      <c r="A117" s="437" t="s">
        <v>1757</v>
      </c>
      <c r="B117" s="561" t="s">
        <v>1247</v>
      </c>
      <c r="C117" s="562"/>
      <c r="D117" s="562"/>
      <c r="E117" s="562"/>
      <c r="F117" s="562"/>
      <c r="G117" s="562"/>
      <c r="H117" s="562"/>
      <c r="I117" s="562"/>
      <c r="J117" s="562"/>
      <c r="K117" s="562"/>
      <c r="L117" s="562"/>
      <c r="M117" s="562"/>
      <c r="N117" s="562"/>
      <c r="O117" s="562"/>
      <c r="P117" s="562"/>
      <c r="Q117" s="562"/>
      <c r="R117" s="562"/>
      <c r="S117" s="563"/>
    </row>
    <row r="118" spans="1:19" s="337" customFormat="1" ht="45" customHeight="1">
      <c r="A118" s="449" t="s">
        <v>94</v>
      </c>
      <c r="B118" s="336" t="s">
        <v>1213</v>
      </c>
      <c r="C118" s="80"/>
      <c r="D118" s="80"/>
      <c r="E118" s="80"/>
      <c r="F118" s="450"/>
      <c r="G118" s="80"/>
      <c r="H118" s="451"/>
      <c r="I118" s="80"/>
      <c r="J118" s="80"/>
      <c r="K118" s="80"/>
      <c r="L118" s="80"/>
      <c r="M118" s="444"/>
      <c r="N118" s="445"/>
      <c r="O118" s="445"/>
      <c r="P118" s="80"/>
      <c r="Q118" s="452"/>
      <c r="R118" s="452"/>
      <c r="S118" s="453"/>
    </row>
    <row r="119" spans="1:19" s="337" customFormat="1" ht="81.75" customHeight="1">
      <c r="A119" s="482">
        <v>1</v>
      </c>
      <c r="B119" s="80" t="s">
        <v>1215</v>
      </c>
      <c r="C119" s="81">
        <v>2290</v>
      </c>
      <c r="D119" s="80" t="s">
        <v>1216</v>
      </c>
      <c r="E119" s="80" t="s">
        <v>1218</v>
      </c>
      <c r="F119" s="80">
        <v>183</v>
      </c>
      <c r="G119" s="81">
        <v>35</v>
      </c>
      <c r="H119" s="81">
        <v>3.5</v>
      </c>
      <c r="I119" s="81">
        <v>500</v>
      </c>
      <c r="J119" s="80" t="s">
        <v>1240</v>
      </c>
      <c r="K119" s="81"/>
      <c r="L119" s="80"/>
      <c r="M119" s="444">
        <v>5</v>
      </c>
      <c r="N119" s="445"/>
      <c r="O119" s="445"/>
      <c r="P119" s="81" t="s">
        <v>1221</v>
      </c>
      <c r="Q119" s="80" t="s">
        <v>16</v>
      </c>
      <c r="R119" s="80">
        <v>1</v>
      </c>
      <c r="S119" s="80" t="s">
        <v>1241</v>
      </c>
    </row>
    <row r="120" spans="1:19" s="337" customFormat="1" ht="45" customHeight="1">
      <c r="A120" s="482">
        <v>2</v>
      </c>
      <c r="B120" s="80" t="s">
        <v>1222</v>
      </c>
      <c r="C120" s="81">
        <v>500</v>
      </c>
      <c r="D120" s="80" t="s">
        <v>1223</v>
      </c>
      <c r="E120" s="80" t="s">
        <v>1218</v>
      </c>
      <c r="F120" s="80">
        <v>214.5</v>
      </c>
      <c r="G120" s="81">
        <v>40</v>
      </c>
      <c r="H120" s="334">
        <v>4</v>
      </c>
      <c r="I120" s="81">
        <v>600</v>
      </c>
      <c r="J120" s="80" t="s">
        <v>1232</v>
      </c>
      <c r="K120" s="81"/>
      <c r="L120" s="80"/>
      <c r="M120" s="444"/>
      <c r="N120" s="445"/>
      <c r="O120" s="445"/>
      <c r="P120" s="81" t="s">
        <v>1228</v>
      </c>
      <c r="Q120" s="80" t="s">
        <v>1229</v>
      </c>
      <c r="R120" s="80">
        <v>2</v>
      </c>
      <c r="S120" s="80"/>
    </row>
    <row r="121" spans="1:19" s="337" customFormat="1" ht="45" customHeight="1">
      <c r="A121" s="482">
        <v>3</v>
      </c>
      <c r="B121" s="80" t="s">
        <v>1224</v>
      </c>
      <c r="C121" s="81">
        <v>500</v>
      </c>
      <c r="D121" s="80" t="s">
        <v>1223</v>
      </c>
      <c r="E121" s="80" t="s">
        <v>1218</v>
      </c>
      <c r="F121" s="80">
        <v>210</v>
      </c>
      <c r="G121" s="81">
        <v>40</v>
      </c>
      <c r="H121" s="334">
        <v>4</v>
      </c>
      <c r="I121" s="81">
        <v>600</v>
      </c>
      <c r="J121" s="80" t="s">
        <v>1232</v>
      </c>
      <c r="K121" s="81"/>
      <c r="L121" s="80"/>
      <c r="M121" s="444"/>
      <c r="N121" s="445"/>
      <c r="O121" s="445"/>
      <c r="P121" s="81" t="s">
        <v>1228</v>
      </c>
      <c r="Q121" s="80" t="s">
        <v>1229</v>
      </c>
      <c r="R121" s="80">
        <v>2</v>
      </c>
      <c r="S121" s="80"/>
    </row>
    <row r="122" spans="1:19" s="337" customFormat="1" ht="45" customHeight="1">
      <c r="A122" s="482">
        <v>4</v>
      </c>
      <c r="B122" s="80" t="s">
        <v>1235</v>
      </c>
      <c r="C122" s="81">
        <v>15</v>
      </c>
      <c r="D122" s="80" t="s">
        <v>1227</v>
      </c>
      <c r="E122" s="80" t="s">
        <v>1218</v>
      </c>
      <c r="F122" s="80">
        <v>193</v>
      </c>
      <c r="G122" s="81">
        <v>40</v>
      </c>
      <c r="H122" s="334">
        <v>3.5</v>
      </c>
      <c r="I122" s="81">
        <v>200</v>
      </c>
      <c r="J122" s="80" t="s">
        <v>585</v>
      </c>
      <c r="K122" s="81"/>
      <c r="L122" s="80"/>
      <c r="M122" s="444"/>
      <c r="N122" s="445"/>
      <c r="O122" s="445"/>
      <c r="P122" s="81" t="s">
        <v>1221</v>
      </c>
      <c r="Q122" s="80" t="s">
        <v>1229</v>
      </c>
      <c r="R122" s="80">
        <v>2</v>
      </c>
      <c r="S122" s="80"/>
    </row>
    <row r="123" spans="1:19" s="337" customFormat="1" ht="45" customHeight="1">
      <c r="A123" s="482">
        <v>5</v>
      </c>
      <c r="B123" s="80" t="s">
        <v>1236</v>
      </c>
      <c r="C123" s="81">
        <v>10</v>
      </c>
      <c r="D123" s="80" t="s">
        <v>1227</v>
      </c>
      <c r="E123" s="80" t="s">
        <v>1218</v>
      </c>
      <c r="F123" s="80">
        <v>194</v>
      </c>
      <c r="G123" s="81">
        <v>40</v>
      </c>
      <c r="H123" s="334">
        <v>3.5</v>
      </c>
      <c r="I123" s="81">
        <v>200</v>
      </c>
      <c r="J123" s="80" t="s">
        <v>585</v>
      </c>
      <c r="K123" s="81"/>
      <c r="L123" s="80"/>
      <c r="M123" s="444"/>
      <c r="N123" s="445"/>
      <c r="O123" s="445"/>
      <c r="P123" s="81" t="s">
        <v>1221</v>
      </c>
      <c r="Q123" s="80" t="s">
        <v>1229</v>
      </c>
      <c r="R123" s="80">
        <v>2</v>
      </c>
      <c r="S123" s="80"/>
    </row>
    <row r="124" spans="1:19" s="337" customFormat="1" ht="53.25" customHeight="1">
      <c r="A124" s="482">
        <v>6</v>
      </c>
      <c r="B124" s="80" t="s">
        <v>1237</v>
      </c>
      <c r="C124" s="81">
        <v>15</v>
      </c>
      <c r="D124" s="80" t="s">
        <v>1227</v>
      </c>
      <c r="E124" s="80" t="s">
        <v>1218</v>
      </c>
      <c r="F124" s="80">
        <v>189.8</v>
      </c>
      <c r="G124" s="81">
        <v>40</v>
      </c>
      <c r="H124" s="334">
        <v>3.5</v>
      </c>
      <c r="I124" s="81">
        <v>300</v>
      </c>
      <c r="J124" s="80" t="s">
        <v>585</v>
      </c>
      <c r="K124" s="81"/>
      <c r="L124" s="80"/>
      <c r="M124" s="444"/>
      <c r="N124" s="445"/>
      <c r="O124" s="445"/>
      <c r="P124" s="81" t="s">
        <v>1221</v>
      </c>
      <c r="Q124" s="80" t="s">
        <v>1229</v>
      </c>
      <c r="R124" s="80">
        <v>2</v>
      </c>
      <c r="S124" s="80"/>
    </row>
    <row r="125" spans="1:19" s="337" customFormat="1" ht="50.25" customHeight="1">
      <c r="A125" s="482">
        <v>7</v>
      </c>
      <c r="B125" s="80" t="s">
        <v>1238</v>
      </c>
      <c r="C125" s="80">
        <v>200</v>
      </c>
      <c r="D125" s="80" t="s">
        <v>1239</v>
      </c>
      <c r="E125" s="80" t="s">
        <v>1218</v>
      </c>
      <c r="F125" s="80">
        <v>181</v>
      </c>
      <c r="G125" s="80">
        <v>35</v>
      </c>
      <c r="H125" s="335">
        <v>2.5</v>
      </c>
      <c r="I125" s="80">
        <v>300</v>
      </c>
      <c r="J125" s="80" t="s">
        <v>1232</v>
      </c>
      <c r="K125" s="80"/>
      <c r="L125" s="80"/>
      <c r="M125" s="80"/>
      <c r="N125" s="385"/>
      <c r="O125" s="385"/>
      <c r="P125" s="81" t="s">
        <v>1221</v>
      </c>
      <c r="Q125" s="80" t="s">
        <v>1229</v>
      </c>
      <c r="R125" s="80">
        <v>2</v>
      </c>
      <c r="S125" s="80"/>
    </row>
    <row r="126" spans="1:19" s="337" customFormat="1" ht="45" customHeight="1">
      <c r="A126" s="459" t="s">
        <v>1202</v>
      </c>
      <c r="B126" s="336" t="s">
        <v>1214</v>
      </c>
      <c r="C126" s="81"/>
      <c r="D126" s="80"/>
      <c r="E126" s="80"/>
      <c r="F126" s="80"/>
      <c r="G126" s="81"/>
      <c r="H126" s="81"/>
      <c r="I126" s="81"/>
      <c r="J126" s="81"/>
      <c r="K126" s="81"/>
      <c r="L126" s="80"/>
      <c r="M126" s="444"/>
      <c r="N126" s="445"/>
      <c r="O126" s="445"/>
      <c r="P126" s="81"/>
      <c r="Q126" s="80"/>
      <c r="R126" s="80"/>
      <c r="S126" s="80"/>
    </row>
    <row r="127" spans="1:19" s="337" customFormat="1" ht="69.75" customHeight="1">
      <c r="A127" s="482">
        <v>1</v>
      </c>
      <c r="B127" s="80" t="s">
        <v>1217</v>
      </c>
      <c r="C127" s="275">
        <v>228</v>
      </c>
      <c r="D127" s="80" t="s">
        <v>1216</v>
      </c>
      <c r="E127" s="275" t="s">
        <v>1219</v>
      </c>
      <c r="F127" s="80">
        <v>59</v>
      </c>
      <c r="G127" s="275">
        <v>45</v>
      </c>
      <c r="H127" s="275">
        <v>3.5</v>
      </c>
      <c r="I127" s="275">
        <v>250</v>
      </c>
      <c r="J127" s="80" t="s">
        <v>1240</v>
      </c>
      <c r="K127" s="275"/>
      <c r="L127" s="275"/>
      <c r="M127" s="444">
        <v>2.5</v>
      </c>
      <c r="N127" s="445"/>
      <c r="O127" s="445"/>
      <c r="P127" s="275" t="s">
        <v>1220</v>
      </c>
      <c r="Q127" s="80" t="s">
        <v>16</v>
      </c>
      <c r="R127" s="275">
        <v>1</v>
      </c>
      <c r="S127" s="80" t="s">
        <v>1241</v>
      </c>
    </row>
    <row r="128" spans="1:19" s="337" customFormat="1" ht="66.75" customHeight="1">
      <c r="A128" s="482">
        <v>2</v>
      </c>
      <c r="B128" s="80" t="s">
        <v>1243</v>
      </c>
      <c r="C128" s="275">
        <v>2000</v>
      </c>
      <c r="D128" s="80" t="s">
        <v>1223</v>
      </c>
      <c r="E128" s="275" t="s">
        <v>1219</v>
      </c>
      <c r="F128" s="80" t="s">
        <v>1244</v>
      </c>
      <c r="G128" s="275">
        <v>40</v>
      </c>
      <c r="H128" s="483">
        <v>4</v>
      </c>
      <c r="I128" s="275">
        <v>300</v>
      </c>
      <c r="J128" s="80"/>
      <c r="K128" s="275"/>
      <c r="L128" s="275"/>
      <c r="M128" s="444"/>
      <c r="N128" s="445"/>
      <c r="O128" s="445"/>
      <c r="P128" s="275" t="s">
        <v>1220</v>
      </c>
      <c r="Q128" s="80" t="s">
        <v>1229</v>
      </c>
      <c r="R128" s="275">
        <v>2</v>
      </c>
      <c r="S128" s="80"/>
    </row>
    <row r="129" spans="1:19" s="337" customFormat="1" ht="45" customHeight="1">
      <c r="A129" s="482">
        <v>3</v>
      </c>
      <c r="B129" s="80" t="s">
        <v>1225</v>
      </c>
      <c r="C129" s="275">
        <v>10</v>
      </c>
      <c r="D129" s="80" t="s">
        <v>1227</v>
      </c>
      <c r="E129" s="275" t="s">
        <v>1219</v>
      </c>
      <c r="F129" s="80">
        <v>63</v>
      </c>
      <c r="G129" s="275">
        <v>40</v>
      </c>
      <c r="H129" s="483">
        <v>3</v>
      </c>
      <c r="I129" s="275">
        <v>300</v>
      </c>
      <c r="J129" s="80" t="s">
        <v>1226</v>
      </c>
      <c r="K129" s="275"/>
      <c r="L129" s="275"/>
      <c r="M129" s="444"/>
      <c r="N129" s="445"/>
      <c r="O129" s="445"/>
      <c r="P129" s="275" t="s">
        <v>1220</v>
      </c>
      <c r="Q129" s="80" t="s">
        <v>1229</v>
      </c>
      <c r="R129" s="275">
        <v>2</v>
      </c>
      <c r="S129" s="21"/>
    </row>
    <row r="130" spans="1:19" s="337" customFormat="1" ht="52.5" customHeight="1">
      <c r="A130" s="482">
        <v>4</v>
      </c>
      <c r="B130" s="80" t="s">
        <v>1230</v>
      </c>
      <c r="C130" s="275">
        <v>10</v>
      </c>
      <c r="D130" s="80" t="s">
        <v>1227</v>
      </c>
      <c r="E130" s="275" t="s">
        <v>1219</v>
      </c>
      <c r="F130" s="80">
        <v>58.5</v>
      </c>
      <c r="G130" s="275">
        <v>40</v>
      </c>
      <c r="H130" s="275">
        <v>3</v>
      </c>
      <c r="I130" s="275">
        <v>300</v>
      </c>
      <c r="J130" s="80" t="s">
        <v>1226</v>
      </c>
      <c r="K130" s="275"/>
      <c r="L130" s="275"/>
      <c r="M130" s="444"/>
      <c r="N130" s="445"/>
      <c r="O130" s="445"/>
      <c r="P130" s="275" t="s">
        <v>1220</v>
      </c>
      <c r="Q130" s="80" t="s">
        <v>1229</v>
      </c>
      <c r="R130" s="275">
        <v>2</v>
      </c>
      <c r="S130" s="21"/>
    </row>
    <row r="131" spans="1:19" s="337" customFormat="1" ht="55.5" customHeight="1">
      <c r="A131" s="482">
        <v>5</v>
      </c>
      <c r="B131" s="80" t="s">
        <v>1231</v>
      </c>
      <c r="C131" s="275">
        <v>10</v>
      </c>
      <c r="D131" s="80" t="s">
        <v>1227</v>
      </c>
      <c r="E131" s="275" t="s">
        <v>1219</v>
      </c>
      <c r="F131" s="80">
        <v>58</v>
      </c>
      <c r="G131" s="275">
        <v>40</v>
      </c>
      <c r="H131" s="275">
        <v>3.2</v>
      </c>
      <c r="I131" s="275">
        <v>300</v>
      </c>
      <c r="J131" s="80" t="s">
        <v>1226</v>
      </c>
      <c r="K131" s="275"/>
      <c r="L131" s="275"/>
      <c r="M131" s="444"/>
      <c r="N131" s="445"/>
      <c r="O131" s="445"/>
      <c r="P131" s="275" t="s">
        <v>1220</v>
      </c>
      <c r="Q131" s="80" t="s">
        <v>1229</v>
      </c>
      <c r="R131" s="275">
        <v>2</v>
      </c>
      <c r="S131" s="21"/>
    </row>
    <row r="132" spans="1:19" s="337" customFormat="1" ht="54" customHeight="1">
      <c r="A132" s="482">
        <v>6</v>
      </c>
      <c r="B132" s="80" t="s">
        <v>1233</v>
      </c>
      <c r="C132" s="80">
        <v>15</v>
      </c>
      <c r="D132" s="80" t="s">
        <v>1227</v>
      </c>
      <c r="E132" s="80" t="s">
        <v>1219</v>
      </c>
      <c r="F132" s="80">
        <v>52.5</v>
      </c>
      <c r="G132" s="80">
        <v>40</v>
      </c>
      <c r="H132" s="80">
        <v>3.1</v>
      </c>
      <c r="I132" s="80">
        <v>250</v>
      </c>
      <c r="J132" s="80" t="s">
        <v>585</v>
      </c>
      <c r="K132" s="80"/>
      <c r="L132" s="80"/>
      <c r="M132" s="80"/>
      <c r="N132" s="385"/>
      <c r="O132" s="385"/>
      <c r="P132" s="275" t="s">
        <v>1220</v>
      </c>
      <c r="Q132" s="80" t="s">
        <v>1229</v>
      </c>
      <c r="R132" s="80">
        <v>2</v>
      </c>
      <c r="S132" s="21"/>
    </row>
    <row r="133" spans="1:19" s="337" customFormat="1" ht="54.75" customHeight="1">
      <c r="A133" s="482">
        <v>7</v>
      </c>
      <c r="B133" s="80" t="s">
        <v>1234</v>
      </c>
      <c r="C133" s="80">
        <v>12</v>
      </c>
      <c r="D133" s="80" t="s">
        <v>1227</v>
      </c>
      <c r="E133" s="80" t="s">
        <v>1219</v>
      </c>
      <c r="F133" s="80">
        <v>53.7</v>
      </c>
      <c r="G133" s="80">
        <v>40</v>
      </c>
      <c r="H133" s="80">
        <v>3.5</v>
      </c>
      <c r="I133" s="80">
        <v>250</v>
      </c>
      <c r="J133" s="80" t="s">
        <v>585</v>
      </c>
      <c r="K133" s="80"/>
      <c r="L133" s="80"/>
      <c r="M133" s="80"/>
      <c r="N133" s="385"/>
      <c r="O133" s="385"/>
      <c r="P133" s="275" t="s">
        <v>1220</v>
      </c>
      <c r="Q133" s="80" t="s">
        <v>1229</v>
      </c>
      <c r="R133" s="80">
        <v>2</v>
      </c>
      <c r="S133" s="21"/>
    </row>
    <row r="134" spans="1:19" s="337" customFormat="1" ht="45" customHeight="1">
      <c r="A134" s="437" t="s">
        <v>1758</v>
      </c>
      <c r="B134" s="561" t="s">
        <v>1764</v>
      </c>
      <c r="C134" s="562"/>
      <c r="D134" s="562"/>
      <c r="E134" s="562"/>
      <c r="F134" s="562"/>
      <c r="G134" s="562"/>
      <c r="H134" s="562"/>
      <c r="I134" s="562"/>
      <c r="J134" s="562"/>
      <c r="K134" s="562"/>
      <c r="L134" s="562"/>
      <c r="M134" s="562"/>
      <c r="N134" s="562"/>
      <c r="O134" s="562"/>
      <c r="P134" s="562"/>
      <c r="Q134" s="562"/>
      <c r="R134" s="562"/>
      <c r="S134" s="563"/>
    </row>
    <row r="135" spans="1:19" s="337" customFormat="1" ht="18" customHeight="1">
      <c r="A135" s="531">
        <v>1</v>
      </c>
      <c r="B135" s="531" t="s">
        <v>1459</v>
      </c>
      <c r="C135" s="531" t="s">
        <v>1460</v>
      </c>
      <c r="D135" s="531" t="s">
        <v>1461</v>
      </c>
      <c r="E135" s="531" t="s">
        <v>1462</v>
      </c>
      <c r="F135" s="531" t="s">
        <v>1463</v>
      </c>
      <c r="G135" s="531" t="s">
        <v>1464</v>
      </c>
      <c r="H135" s="531" t="s">
        <v>1465</v>
      </c>
      <c r="I135" s="531" t="s">
        <v>365</v>
      </c>
      <c r="J135" s="531"/>
      <c r="K135" s="484" t="s">
        <v>1466</v>
      </c>
      <c r="L135" s="485" t="s">
        <v>1470</v>
      </c>
      <c r="M135" s="532" t="s">
        <v>1475</v>
      </c>
      <c r="N135" s="527" t="s">
        <v>219</v>
      </c>
      <c r="O135" s="527" t="s">
        <v>1476</v>
      </c>
      <c r="P135" s="531" t="s">
        <v>1477</v>
      </c>
      <c r="Q135" s="531" t="s">
        <v>1478</v>
      </c>
      <c r="R135" s="531" t="s">
        <v>1479</v>
      </c>
      <c r="S135" s="531"/>
    </row>
    <row r="136" spans="1:19" s="337" customFormat="1" ht="18" customHeight="1">
      <c r="A136" s="531"/>
      <c r="B136" s="531"/>
      <c r="C136" s="531"/>
      <c r="D136" s="531"/>
      <c r="E136" s="531"/>
      <c r="F136" s="531"/>
      <c r="G136" s="531"/>
      <c r="H136" s="531"/>
      <c r="I136" s="531"/>
      <c r="J136" s="531"/>
      <c r="K136" s="486" t="s">
        <v>1467</v>
      </c>
      <c r="L136" s="487" t="s">
        <v>1471</v>
      </c>
      <c r="M136" s="532"/>
      <c r="N136" s="527"/>
      <c r="O136" s="527"/>
      <c r="P136" s="531"/>
      <c r="Q136" s="531"/>
      <c r="R136" s="531"/>
      <c r="S136" s="531"/>
    </row>
    <row r="137" spans="1:19" s="337" customFormat="1" ht="18" customHeight="1">
      <c r="A137" s="531"/>
      <c r="B137" s="531"/>
      <c r="C137" s="531"/>
      <c r="D137" s="531"/>
      <c r="E137" s="531"/>
      <c r="F137" s="531"/>
      <c r="G137" s="531"/>
      <c r="H137" s="531"/>
      <c r="I137" s="531"/>
      <c r="J137" s="531"/>
      <c r="K137" s="486" t="s">
        <v>1468</v>
      </c>
      <c r="L137" s="487" t="s">
        <v>1472</v>
      </c>
      <c r="M137" s="532"/>
      <c r="N137" s="527"/>
      <c r="O137" s="527"/>
      <c r="P137" s="531"/>
      <c r="Q137" s="531"/>
      <c r="R137" s="531"/>
      <c r="S137" s="531"/>
    </row>
    <row r="138" spans="1:19" s="337" customFormat="1" ht="18" customHeight="1">
      <c r="A138" s="531"/>
      <c r="B138" s="531"/>
      <c r="C138" s="531"/>
      <c r="D138" s="531"/>
      <c r="E138" s="531"/>
      <c r="F138" s="531"/>
      <c r="G138" s="531"/>
      <c r="H138" s="531"/>
      <c r="I138" s="531"/>
      <c r="J138" s="531"/>
      <c r="K138" s="486" t="s">
        <v>1469</v>
      </c>
      <c r="L138" s="487" t="s">
        <v>1473</v>
      </c>
      <c r="M138" s="532"/>
      <c r="N138" s="527"/>
      <c r="O138" s="527"/>
      <c r="P138" s="531"/>
      <c r="Q138" s="531"/>
      <c r="R138" s="531"/>
      <c r="S138" s="531"/>
    </row>
    <row r="139" spans="1:19" s="337" customFormat="1" ht="18" customHeight="1">
      <c r="A139" s="531"/>
      <c r="B139" s="531"/>
      <c r="C139" s="531"/>
      <c r="D139" s="531"/>
      <c r="E139" s="531"/>
      <c r="F139" s="531"/>
      <c r="G139" s="531"/>
      <c r="H139" s="531"/>
      <c r="I139" s="531"/>
      <c r="J139" s="531"/>
      <c r="K139" s="488"/>
      <c r="L139" s="487" t="s">
        <v>1474</v>
      </c>
      <c r="M139" s="532"/>
      <c r="N139" s="527"/>
      <c r="O139" s="527"/>
      <c r="P139" s="531"/>
      <c r="Q139" s="531"/>
      <c r="R139" s="531"/>
      <c r="S139" s="531"/>
    </row>
    <row r="140" spans="1:19" s="337" customFormat="1" ht="18" customHeight="1">
      <c r="A140" s="531"/>
      <c r="B140" s="531"/>
      <c r="C140" s="531"/>
      <c r="D140" s="531"/>
      <c r="E140" s="531"/>
      <c r="F140" s="531"/>
      <c r="G140" s="531"/>
      <c r="H140" s="531"/>
      <c r="I140" s="531"/>
      <c r="J140" s="531"/>
      <c r="K140" s="489"/>
      <c r="L140" s="490"/>
      <c r="M140" s="532"/>
      <c r="N140" s="527"/>
      <c r="O140" s="527"/>
      <c r="P140" s="531"/>
      <c r="Q140" s="531"/>
      <c r="R140" s="531"/>
      <c r="S140" s="531"/>
    </row>
    <row r="141" spans="1:19" s="337" customFormat="1" ht="18" customHeight="1">
      <c r="A141" s="531">
        <v>2</v>
      </c>
      <c r="B141" s="531" t="s">
        <v>1480</v>
      </c>
      <c r="C141" s="531" t="s">
        <v>1481</v>
      </c>
      <c r="D141" s="531" t="s">
        <v>1482</v>
      </c>
      <c r="E141" s="531" t="s">
        <v>1483</v>
      </c>
      <c r="F141" s="531" t="s">
        <v>1484</v>
      </c>
      <c r="G141" s="531" t="s">
        <v>1485</v>
      </c>
      <c r="H141" s="531" t="s">
        <v>370</v>
      </c>
      <c r="I141" s="531" t="s">
        <v>1760</v>
      </c>
      <c r="J141" s="531"/>
      <c r="K141" s="484" t="s">
        <v>1486</v>
      </c>
      <c r="L141" s="485" t="s">
        <v>1489</v>
      </c>
      <c r="M141" s="532" t="s">
        <v>1475</v>
      </c>
      <c r="N141" s="527" t="s">
        <v>219</v>
      </c>
      <c r="O141" s="527" t="s">
        <v>1492</v>
      </c>
      <c r="P141" s="531" t="s">
        <v>1493</v>
      </c>
      <c r="Q141" s="531" t="s">
        <v>1494</v>
      </c>
      <c r="R141" s="531" t="s">
        <v>1479</v>
      </c>
      <c r="S141" s="531"/>
    </row>
    <row r="142" spans="1:19" s="337" customFormat="1" ht="18" customHeight="1">
      <c r="A142" s="531"/>
      <c r="B142" s="531"/>
      <c r="C142" s="531"/>
      <c r="D142" s="531"/>
      <c r="E142" s="531"/>
      <c r="F142" s="531"/>
      <c r="G142" s="531"/>
      <c r="H142" s="531"/>
      <c r="I142" s="531"/>
      <c r="J142" s="531"/>
      <c r="K142" s="486" t="s">
        <v>1487</v>
      </c>
      <c r="L142" s="487" t="s">
        <v>1471</v>
      </c>
      <c r="M142" s="532"/>
      <c r="N142" s="527"/>
      <c r="O142" s="527"/>
      <c r="P142" s="531"/>
      <c r="Q142" s="531"/>
      <c r="R142" s="531"/>
      <c r="S142" s="531"/>
    </row>
    <row r="143" spans="1:19" s="337" customFormat="1" ht="18" customHeight="1">
      <c r="A143" s="531"/>
      <c r="B143" s="531"/>
      <c r="C143" s="531"/>
      <c r="D143" s="531"/>
      <c r="E143" s="531"/>
      <c r="F143" s="531"/>
      <c r="G143" s="531"/>
      <c r="H143" s="531"/>
      <c r="I143" s="531"/>
      <c r="J143" s="531"/>
      <c r="K143" s="486" t="s">
        <v>1488</v>
      </c>
      <c r="L143" s="487" t="s">
        <v>1472</v>
      </c>
      <c r="M143" s="532"/>
      <c r="N143" s="527"/>
      <c r="O143" s="527"/>
      <c r="P143" s="531"/>
      <c r="Q143" s="531"/>
      <c r="R143" s="531"/>
      <c r="S143" s="531"/>
    </row>
    <row r="144" spans="1:19" s="337" customFormat="1" ht="18" customHeight="1">
      <c r="A144" s="531"/>
      <c r="B144" s="531"/>
      <c r="C144" s="531"/>
      <c r="D144" s="531"/>
      <c r="E144" s="531"/>
      <c r="F144" s="531"/>
      <c r="G144" s="531"/>
      <c r="H144" s="531"/>
      <c r="I144" s="531"/>
      <c r="J144" s="531"/>
      <c r="K144" s="486" t="s">
        <v>1469</v>
      </c>
      <c r="L144" s="487" t="s">
        <v>1473</v>
      </c>
      <c r="M144" s="532"/>
      <c r="N144" s="527"/>
      <c r="O144" s="527"/>
      <c r="P144" s="531"/>
      <c r="Q144" s="531"/>
      <c r="R144" s="531"/>
      <c r="S144" s="531"/>
    </row>
    <row r="145" spans="1:19" s="337" customFormat="1" ht="18" customHeight="1">
      <c r="A145" s="531"/>
      <c r="B145" s="531"/>
      <c r="C145" s="531"/>
      <c r="D145" s="531"/>
      <c r="E145" s="531"/>
      <c r="F145" s="531"/>
      <c r="G145" s="531"/>
      <c r="H145" s="531"/>
      <c r="I145" s="531"/>
      <c r="J145" s="531"/>
      <c r="K145" s="488"/>
      <c r="L145" s="487" t="s">
        <v>1490</v>
      </c>
      <c r="M145" s="532"/>
      <c r="N145" s="527"/>
      <c r="O145" s="527"/>
      <c r="P145" s="531"/>
      <c r="Q145" s="531"/>
      <c r="R145" s="531"/>
      <c r="S145" s="531"/>
    </row>
    <row r="146" spans="1:19" s="337" customFormat="1" ht="18" customHeight="1">
      <c r="A146" s="531"/>
      <c r="B146" s="531"/>
      <c r="C146" s="531"/>
      <c r="D146" s="531"/>
      <c r="E146" s="531"/>
      <c r="F146" s="531"/>
      <c r="G146" s="531"/>
      <c r="H146" s="531"/>
      <c r="I146" s="531"/>
      <c r="J146" s="531"/>
      <c r="K146" s="488"/>
      <c r="L146" s="487" t="s">
        <v>1491</v>
      </c>
      <c r="M146" s="532"/>
      <c r="N146" s="527"/>
      <c r="O146" s="527"/>
      <c r="P146" s="531"/>
      <c r="Q146" s="531"/>
      <c r="R146" s="531"/>
      <c r="S146" s="531"/>
    </row>
    <row r="147" spans="1:19" s="337" customFormat="1" ht="18" customHeight="1">
      <c r="A147" s="531">
        <v>3</v>
      </c>
      <c r="B147" s="526" t="s">
        <v>1495</v>
      </c>
      <c r="C147" s="491" t="s">
        <v>1496</v>
      </c>
      <c r="D147" s="532" t="s">
        <v>1498</v>
      </c>
      <c r="E147" s="531" t="s">
        <v>1339</v>
      </c>
      <c r="F147" s="531" t="s">
        <v>1499</v>
      </c>
      <c r="G147" s="531" t="s">
        <v>1485</v>
      </c>
      <c r="H147" s="531" t="s">
        <v>370</v>
      </c>
      <c r="I147" s="531" t="s">
        <v>1761</v>
      </c>
      <c r="J147" s="531"/>
      <c r="K147" s="484" t="s">
        <v>1500</v>
      </c>
      <c r="L147" s="485" t="s">
        <v>1470</v>
      </c>
      <c r="M147" s="532" t="s">
        <v>1501</v>
      </c>
      <c r="N147" s="527" t="s">
        <v>219</v>
      </c>
      <c r="O147" s="527"/>
      <c r="P147" s="531" t="s">
        <v>1502</v>
      </c>
      <c r="Q147" s="531" t="s">
        <v>1503</v>
      </c>
      <c r="R147" s="531" t="s">
        <v>1504</v>
      </c>
      <c r="S147" s="531"/>
    </row>
    <row r="148" spans="1:19" s="337" customFormat="1" ht="18" customHeight="1">
      <c r="A148" s="531"/>
      <c r="B148" s="526"/>
      <c r="C148" s="487" t="s">
        <v>1497</v>
      </c>
      <c r="D148" s="532"/>
      <c r="E148" s="531"/>
      <c r="F148" s="531"/>
      <c r="G148" s="531"/>
      <c r="H148" s="531"/>
      <c r="I148" s="531"/>
      <c r="J148" s="531"/>
      <c r="K148" s="486" t="s">
        <v>1467</v>
      </c>
      <c r="L148" s="487" t="s">
        <v>1471</v>
      </c>
      <c r="M148" s="532"/>
      <c r="N148" s="527"/>
      <c r="O148" s="527"/>
      <c r="P148" s="531"/>
      <c r="Q148" s="531"/>
      <c r="R148" s="531"/>
      <c r="S148" s="531"/>
    </row>
    <row r="149" spans="1:19" s="337" customFormat="1" ht="18" customHeight="1">
      <c r="A149" s="531"/>
      <c r="B149" s="526"/>
      <c r="C149" s="492"/>
      <c r="D149" s="532"/>
      <c r="E149" s="531"/>
      <c r="F149" s="531"/>
      <c r="G149" s="531"/>
      <c r="H149" s="531"/>
      <c r="I149" s="531"/>
      <c r="J149" s="531"/>
      <c r="K149" s="486" t="s">
        <v>1468</v>
      </c>
      <c r="L149" s="487" t="s">
        <v>1474</v>
      </c>
      <c r="M149" s="532"/>
      <c r="N149" s="527"/>
      <c r="O149" s="527"/>
      <c r="P149" s="531"/>
      <c r="Q149" s="531"/>
      <c r="R149" s="531"/>
      <c r="S149" s="531"/>
    </row>
    <row r="150" spans="1:19" s="337" customFormat="1" ht="22.5" customHeight="1">
      <c r="A150" s="531"/>
      <c r="B150" s="526"/>
      <c r="C150" s="493"/>
      <c r="D150" s="532"/>
      <c r="E150" s="531"/>
      <c r="F150" s="531"/>
      <c r="G150" s="531"/>
      <c r="H150" s="531"/>
      <c r="I150" s="531"/>
      <c r="J150" s="531"/>
      <c r="K150" s="494" t="s">
        <v>1469</v>
      </c>
      <c r="L150" s="490"/>
      <c r="M150" s="532"/>
      <c r="N150" s="527"/>
      <c r="O150" s="527"/>
      <c r="P150" s="531"/>
      <c r="Q150" s="531"/>
      <c r="R150" s="531"/>
      <c r="S150" s="531"/>
    </row>
    <row r="151" spans="1:19" s="337" customFormat="1" ht="18" customHeight="1">
      <c r="A151" s="531">
        <v>4</v>
      </c>
      <c r="B151" s="526" t="s">
        <v>1505</v>
      </c>
      <c r="C151" s="485" t="s">
        <v>1506</v>
      </c>
      <c r="D151" s="532" t="s">
        <v>1508</v>
      </c>
      <c r="E151" s="531" t="s">
        <v>1462</v>
      </c>
      <c r="F151" s="531" t="s">
        <v>1509</v>
      </c>
      <c r="G151" s="531" t="s">
        <v>1510</v>
      </c>
      <c r="H151" s="531" t="s">
        <v>1511</v>
      </c>
      <c r="I151" s="531" t="s">
        <v>1762</v>
      </c>
      <c r="J151" s="531" t="s">
        <v>1512</v>
      </c>
      <c r="K151" s="484" t="s">
        <v>1513</v>
      </c>
      <c r="L151" s="533" t="s">
        <v>1516</v>
      </c>
      <c r="M151" s="532" t="s">
        <v>1517</v>
      </c>
      <c r="N151" s="527"/>
      <c r="O151" s="527"/>
      <c r="P151" s="531"/>
      <c r="Q151" s="531" t="s">
        <v>1518</v>
      </c>
      <c r="R151" s="531" t="s">
        <v>1519</v>
      </c>
      <c r="S151" s="531"/>
    </row>
    <row r="152" spans="1:19" s="337" customFormat="1" ht="18" customHeight="1">
      <c r="A152" s="531"/>
      <c r="B152" s="526"/>
      <c r="C152" s="487" t="s">
        <v>1507</v>
      </c>
      <c r="D152" s="532"/>
      <c r="E152" s="531"/>
      <c r="F152" s="531"/>
      <c r="G152" s="531"/>
      <c r="H152" s="531"/>
      <c r="I152" s="531"/>
      <c r="J152" s="531"/>
      <c r="K152" s="486" t="s">
        <v>1514</v>
      </c>
      <c r="L152" s="533"/>
      <c r="M152" s="532"/>
      <c r="N152" s="527"/>
      <c r="O152" s="527"/>
      <c r="P152" s="531"/>
      <c r="Q152" s="531"/>
      <c r="R152" s="531"/>
      <c r="S152" s="531"/>
    </row>
    <row r="153" spans="1:19" s="337" customFormat="1" ht="18" customHeight="1">
      <c r="A153" s="531"/>
      <c r="B153" s="526"/>
      <c r="C153" s="492"/>
      <c r="D153" s="532"/>
      <c r="E153" s="531"/>
      <c r="F153" s="531"/>
      <c r="G153" s="531"/>
      <c r="H153" s="531"/>
      <c r="I153" s="531"/>
      <c r="J153" s="531"/>
      <c r="K153" s="486" t="s">
        <v>1515</v>
      </c>
      <c r="L153" s="533"/>
      <c r="M153" s="532"/>
      <c r="N153" s="527"/>
      <c r="O153" s="527"/>
      <c r="P153" s="531"/>
      <c r="Q153" s="531"/>
      <c r="R153" s="531"/>
      <c r="S153" s="531"/>
    </row>
    <row r="154" spans="1:19" s="337" customFormat="1" ht="28.5" customHeight="1">
      <c r="A154" s="531"/>
      <c r="B154" s="526"/>
      <c r="C154" s="493"/>
      <c r="D154" s="532"/>
      <c r="E154" s="531"/>
      <c r="F154" s="531"/>
      <c r="G154" s="531"/>
      <c r="H154" s="531"/>
      <c r="I154" s="531"/>
      <c r="J154" s="531"/>
      <c r="K154" s="494"/>
      <c r="L154" s="534"/>
      <c r="M154" s="532"/>
      <c r="N154" s="527"/>
      <c r="O154" s="527"/>
      <c r="P154" s="531"/>
      <c r="Q154" s="531"/>
      <c r="R154" s="531"/>
      <c r="S154" s="531"/>
    </row>
    <row r="155" spans="1:19" s="338" customFormat="1" ht="50.25" customHeight="1">
      <c r="A155" s="440" t="s">
        <v>1759</v>
      </c>
      <c r="B155" s="561" t="s">
        <v>1287</v>
      </c>
      <c r="C155" s="562"/>
      <c r="D155" s="562"/>
      <c r="E155" s="562"/>
      <c r="F155" s="562"/>
      <c r="G155" s="562"/>
      <c r="H155" s="562"/>
      <c r="I155" s="562"/>
      <c r="J155" s="562"/>
      <c r="K155" s="562"/>
      <c r="L155" s="562"/>
      <c r="M155" s="562"/>
      <c r="N155" s="562"/>
      <c r="O155" s="562"/>
      <c r="P155" s="562"/>
      <c r="Q155" s="562"/>
      <c r="R155" s="562"/>
      <c r="S155" s="563"/>
    </row>
    <row r="156" spans="1:19" ht="33.75" customHeight="1">
      <c r="A156" s="439" t="s">
        <v>94</v>
      </c>
      <c r="B156" s="564" t="s">
        <v>1248</v>
      </c>
      <c r="C156" s="565"/>
      <c r="D156" s="565"/>
      <c r="E156" s="565"/>
      <c r="F156" s="565"/>
      <c r="G156" s="565"/>
      <c r="H156" s="565"/>
      <c r="I156" s="565"/>
      <c r="J156" s="565"/>
      <c r="K156" s="565"/>
      <c r="L156" s="565"/>
      <c r="M156" s="565"/>
      <c r="N156" s="565"/>
      <c r="O156" s="565"/>
      <c r="P156" s="565"/>
      <c r="Q156" s="565"/>
      <c r="R156" s="565"/>
      <c r="S156" s="566"/>
    </row>
    <row r="157" spans="1:19" ht="103.5" customHeight="1">
      <c r="A157" s="495">
        <v>1</v>
      </c>
      <c r="B157" s="80" t="s">
        <v>1249</v>
      </c>
      <c r="C157" s="80" t="s">
        <v>365</v>
      </c>
      <c r="D157" s="496" t="s">
        <v>1763</v>
      </c>
      <c r="E157" s="80" t="s">
        <v>1251</v>
      </c>
      <c r="F157" s="450" t="s">
        <v>1252</v>
      </c>
      <c r="G157" s="80" t="s">
        <v>1253</v>
      </c>
      <c r="H157" s="451" t="s">
        <v>1254</v>
      </c>
      <c r="I157" s="80" t="s">
        <v>387</v>
      </c>
      <c r="J157" s="80"/>
      <c r="K157" s="80"/>
      <c r="L157" s="80"/>
      <c r="M157" s="444"/>
      <c r="N157" s="445"/>
      <c r="O157" s="445"/>
      <c r="P157" s="80" t="s">
        <v>1255</v>
      </c>
      <c r="Q157" s="452" t="s">
        <v>1256</v>
      </c>
      <c r="R157" s="81">
        <v>2</v>
      </c>
      <c r="S157" s="453"/>
    </row>
    <row r="158" spans="1:19" ht="72" customHeight="1">
      <c r="A158" s="482">
        <v>2</v>
      </c>
      <c r="B158" s="340" t="s">
        <v>1257</v>
      </c>
      <c r="C158" s="81" t="s">
        <v>1258</v>
      </c>
      <c r="D158" s="273" t="s">
        <v>1259</v>
      </c>
      <c r="E158" s="80" t="s">
        <v>1248</v>
      </c>
      <c r="F158" s="80" t="s">
        <v>1260</v>
      </c>
      <c r="G158" s="81" t="s">
        <v>1261</v>
      </c>
      <c r="H158" s="81" t="s">
        <v>1254</v>
      </c>
      <c r="I158" s="81" t="s">
        <v>387</v>
      </c>
      <c r="J158" s="81"/>
      <c r="K158" s="81"/>
      <c r="L158" s="80" t="s">
        <v>1262</v>
      </c>
      <c r="M158" s="444" t="s">
        <v>1263</v>
      </c>
      <c r="N158" s="445"/>
      <c r="O158" s="445" t="s">
        <v>8</v>
      </c>
      <c r="P158" s="80" t="s">
        <v>1264</v>
      </c>
      <c r="Q158" s="273" t="s">
        <v>1265</v>
      </c>
      <c r="R158" s="321">
        <v>2</v>
      </c>
      <c r="S158" s="80"/>
    </row>
    <row r="159" spans="1:19" ht="48" customHeight="1">
      <c r="A159" s="459" t="s">
        <v>1202</v>
      </c>
      <c r="B159" s="564" t="s">
        <v>1266</v>
      </c>
      <c r="C159" s="565"/>
      <c r="D159" s="565"/>
      <c r="E159" s="565"/>
      <c r="F159" s="565"/>
      <c r="G159" s="565"/>
      <c r="H159" s="565"/>
      <c r="I159" s="565"/>
      <c r="J159" s="565"/>
      <c r="K159" s="565"/>
      <c r="L159" s="565"/>
      <c r="M159" s="565"/>
      <c r="N159" s="565"/>
      <c r="O159" s="565"/>
      <c r="P159" s="565"/>
      <c r="Q159" s="565"/>
      <c r="R159" s="565"/>
      <c r="S159" s="566"/>
    </row>
    <row r="160" spans="1:19" ht="72.75" customHeight="1">
      <c r="A160" s="482">
        <v>1</v>
      </c>
      <c r="B160" s="20" t="s">
        <v>1267</v>
      </c>
      <c r="C160" s="275">
        <v>20</v>
      </c>
      <c r="D160" s="273" t="s">
        <v>1268</v>
      </c>
      <c r="E160" s="275" t="s">
        <v>1266</v>
      </c>
      <c r="F160" s="275" t="s">
        <v>1269</v>
      </c>
      <c r="G160" s="275" t="s">
        <v>371</v>
      </c>
      <c r="H160" s="275" t="s">
        <v>1270</v>
      </c>
      <c r="I160" s="275" t="s">
        <v>387</v>
      </c>
      <c r="J160" s="275"/>
      <c r="K160" s="275"/>
      <c r="L160" s="80" t="s">
        <v>1262</v>
      </c>
      <c r="M160" s="444" t="s">
        <v>1271</v>
      </c>
      <c r="N160" s="445"/>
      <c r="O160" s="445" t="s">
        <v>8</v>
      </c>
      <c r="P160" s="80" t="s">
        <v>1264</v>
      </c>
      <c r="Q160" s="273" t="s">
        <v>1265</v>
      </c>
      <c r="R160" s="321">
        <v>2</v>
      </c>
      <c r="S160" s="21"/>
    </row>
    <row r="161" spans="1:19" ht="39" customHeight="1">
      <c r="A161" s="459" t="s">
        <v>187</v>
      </c>
      <c r="B161" s="564" t="s">
        <v>1272</v>
      </c>
      <c r="C161" s="565"/>
      <c r="D161" s="565"/>
      <c r="E161" s="565"/>
      <c r="F161" s="565"/>
      <c r="G161" s="565"/>
      <c r="H161" s="565"/>
      <c r="I161" s="565"/>
      <c r="J161" s="565"/>
      <c r="K161" s="565"/>
      <c r="L161" s="565"/>
      <c r="M161" s="565"/>
      <c r="N161" s="565"/>
      <c r="O161" s="565"/>
      <c r="P161" s="565"/>
      <c r="Q161" s="565"/>
      <c r="R161" s="565"/>
      <c r="S161" s="566"/>
    </row>
    <row r="162" spans="1:19" ht="88.5" customHeight="1">
      <c r="A162" s="482">
        <v>1</v>
      </c>
      <c r="B162" s="20" t="s">
        <v>1273</v>
      </c>
      <c r="C162" s="275" t="s">
        <v>400</v>
      </c>
      <c r="D162" s="275" t="s">
        <v>1274</v>
      </c>
      <c r="E162" s="275" t="s">
        <v>1272</v>
      </c>
      <c r="F162" s="275" t="s">
        <v>1275</v>
      </c>
      <c r="G162" s="275" t="s">
        <v>1276</v>
      </c>
      <c r="H162" s="275" t="s">
        <v>1277</v>
      </c>
      <c r="I162" s="275" t="s">
        <v>1278</v>
      </c>
      <c r="J162" s="275"/>
      <c r="K162" s="275"/>
      <c r="L162" s="80" t="s">
        <v>1279</v>
      </c>
      <c r="M162" s="497" t="s">
        <v>1271</v>
      </c>
      <c r="N162" s="445"/>
      <c r="O162" s="445" t="s">
        <v>8</v>
      </c>
      <c r="P162" s="80" t="s">
        <v>1264</v>
      </c>
      <c r="Q162" s="273" t="s">
        <v>1265</v>
      </c>
      <c r="R162" s="321">
        <v>2</v>
      </c>
      <c r="S162" s="21"/>
    </row>
    <row r="163" spans="1:19" ht="44.25" customHeight="1">
      <c r="A163" s="437" t="s">
        <v>871</v>
      </c>
      <c r="B163" s="561" t="s">
        <v>1351</v>
      </c>
      <c r="C163" s="562"/>
      <c r="D163" s="562"/>
      <c r="E163" s="562"/>
      <c r="F163" s="562"/>
      <c r="G163" s="562"/>
      <c r="H163" s="562"/>
      <c r="I163" s="562"/>
      <c r="J163" s="562"/>
      <c r="K163" s="562"/>
      <c r="L163" s="562"/>
      <c r="M163" s="562"/>
      <c r="N163" s="562"/>
      <c r="O163" s="562"/>
      <c r="P163" s="562"/>
      <c r="Q163" s="562"/>
      <c r="R163" s="562"/>
      <c r="S163" s="563"/>
    </row>
    <row r="164" spans="1:19" ht="200.25" customHeight="1">
      <c r="A164" s="440">
        <v>1</v>
      </c>
      <c r="B164" s="440" t="s">
        <v>1352</v>
      </c>
      <c r="C164" s="498" t="s">
        <v>1353</v>
      </c>
      <c r="D164" s="498" t="s">
        <v>1354</v>
      </c>
      <c r="E164" s="498" t="s">
        <v>1355</v>
      </c>
      <c r="F164" s="498" t="s">
        <v>1356</v>
      </c>
      <c r="G164" s="498">
        <v>40</v>
      </c>
      <c r="H164" s="498" t="s">
        <v>1357</v>
      </c>
      <c r="I164" s="498">
        <v>300</v>
      </c>
      <c r="J164" s="498" t="s">
        <v>1358</v>
      </c>
      <c r="K164" s="498" t="s">
        <v>1359</v>
      </c>
      <c r="L164" s="498" t="s">
        <v>1360</v>
      </c>
      <c r="M164" s="499">
        <v>7</v>
      </c>
      <c r="N164" s="442" t="s">
        <v>770</v>
      </c>
      <c r="O164" s="445" t="s">
        <v>8</v>
      </c>
      <c r="P164" s="498" t="s">
        <v>1361</v>
      </c>
      <c r="Q164" s="498" t="s">
        <v>1362</v>
      </c>
      <c r="R164" s="498" t="s">
        <v>16</v>
      </c>
      <c r="S164" s="498"/>
    </row>
    <row r="165" spans="1:19" ht="201" customHeight="1">
      <c r="A165" s="440">
        <v>2</v>
      </c>
      <c r="B165" s="498" t="s">
        <v>1363</v>
      </c>
      <c r="C165" s="498" t="s">
        <v>1364</v>
      </c>
      <c r="D165" s="498" t="s">
        <v>1365</v>
      </c>
      <c r="E165" s="498" t="s">
        <v>1366</v>
      </c>
      <c r="F165" s="498" t="s">
        <v>1367</v>
      </c>
      <c r="G165" s="498">
        <v>30</v>
      </c>
      <c r="H165" s="498" t="s">
        <v>1368</v>
      </c>
      <c r="I165" s="498">
        <v>200</v>
      </c>
      <c r="J165" s="498" t="s">
        <v>1769</v>
      </c>
      <c r="K165" s="498" t="s">
        <v>1769</v>
      </c>
      <c r="L165" s="498" t="s">
        <v>1769</v>
      </c>
      <c r="M165" s="498"/>
      <c r="N165" s="442" t="s">
        <v>770</v>
      </c>
      <c r="O165" s="445" t="s">
        <v>8</v>
      </c>
      <c r="P165" s="498" t="s">
        <v>1361</v>
      </c>
      <c r="Q165" s="498" t="s">
        <v>1369</v>
      </c>
      <c r="R165" s="498" t="s">
        <v>16</v>
      </c>
      <c r="S165" s="498"/>
    </row>
    <row r="166" spans="1:19" ht="267" customHeight="1">
      <c r="A166" s="440">
        <v>3</v>
      </c>
      <c r="B166" s="498" t="s">
        <v>1370</v>
      </c>
      <c r="C166" s="498" t="s">
        <v>1371</v>
      </c>
      <c r="D166" s="498" t="s">
        <v>1372</v>
      </c>
      <c r="E166" s="498" t="s">
        <v>1373</v>
      </c>
      <c r="F166" s="498" t="s">
        <v>1374</v>
      </c>
      <c r="G166" s="498">
        <v>30</v>
      </c>
      <c r="H166" s="498" t="s">
        <v>1368</v>
      </c>
      <c r="I166" s="498">
        <v>120</v>
      </c>
      <c r="J166" s="498" t="s">
        <v>1770</v>
      </c>
      <c r="K166" s="498" t="s">
        <v>1770</v>
      </c>
      <c r="L166" s="498" t="s">
        <v>1770</v>
      </c>
      <c r="M166" s="498">
        <v>7</v>
      </c>
      <c r="N166" s="442" t="s">
        <v>770</v>
      </c>
      <c r="O166" s="445" t="s">
        <v>8</v>
      </c>
      <c r="P166" s="498" t="s">
        <v>1361</v>
      </c>
      <c r="Q166" s="498" t="s">
        <v>1362</v>
      </c>
      <c r="R166" s="498" t="s">
        <v>16</v>
      </c>
      <c r="S166" s="498"/>
    </row>
    <row r="167" spans="5:17" ht="62.25" customHeight="1">
      <c r="E167" s="277"/>
      <c r="Q167" s="277"/>
    </row>
    <row r="168" spans="5:17" ht="62.25" customHeight="1">
      <c r="E168" s="277"/>
      <c r="Q168" s="277"/>
    </row>
    <row r="169" spans="5:17" ht="62.25" customHeight="1">
      <c r="E169" s="277"/>
      <c r="Q169" s="277"/>
    </row>
    <row r="170" spans="5:17" ht="62.25" customHeight="1">
      <c r="E170" s="277"/>
      <c r="Q170" s="277"/>
    </row>
    <row r="171" spans="5:17" ht="62.25" customHeight="1">
      <c r="E171" s="277"/>
      <c r="Q171" s="277"/>
    </row>
    <row r="172" spans="5:17" ht="62.25" customHeight="1">
      <c r="E172" s="277"/>
      <c r="Q172" s="277"/>
    </row>
    <row r="173" spans="5:17" ht="62.25" customHeight="1">
      <c r="E173" s="277"/>
      <c r="Q173" s="277"/>
    </row>
    <row r="174" spans="5:17" ht="62.25" customHeight="1">
      <c r="E174" s="277"/>
      <c r="Q174" s="277"/>
    </row>
    <row r="175" spans="5:17" ht="62.25" customHeight="1">
      <c r="E175" s="277"/>
      <c r="Q175" s="277"/>
    </row>
    <row r="176" spans="5:17" ht="62.25" customHeight="1">
      <c r="E176" s="277"/>
      <c r="Q176" s="277"/>
    </row>
    <row r="177" spans="5:17" ht="62.25" customHeight="1">
      <c r="E177" s="277"/>
      <c r="Q177" s="277"/>
    </row>
    <row r="178" spans="5:17" ht="62.25" customHeight="1">
      <c r="E178" s="277"/>
      <c r="Q178" s="277"/>
    </row>
    <row r="179" spans="5:17" ht="62.25" customHeight="1">
      <c r="E179" s="277"/>
      <c r="Q179" s="277"/>
    </row>
    <row r="180" spans="5:17" ht="62.25" customHeight="1">
      <c r="E180" s="277"/>
      <c r="Q180" s="277"/>
    </row>
    <row r="181" spans="5:17" ht="62.25" customHeight="1">
      <c r="E181" s="277"/>
      <c r="Q181" s="277"/>
    </row>
    <row r="182" spans="5:17" ht="62.25" customHeight="1">
      <c r="E182" s="277"/>
      <c r="Q182" s="277"/>
    </row>
    <row r="183" spans="5:17" ht="62.25" customHeight="1">
      <c r="E183" s="277"/>
      <c r="Q183" s="277"/>
    </row>
    <row r="184" spans="5:17" ht="62.25" customHeight="1">
      <c r="E184" s="277"/>
      <c r="Q184" s="277"/>
    </row>
    <row r="185" spans="5:17" ht="62.25" customHeight="1">
      <c r="E185" s="277"/>
      <c r="Q185" s="277"/>
    </row>
    <row r="186" spans="5:17" ht="62.25" customHeight="1">
      <c r="E186" s="277"/>
      <c r="Q186" s="277"/>
    </row>
    <row r="187" spans="5:17" ht="62.25" customHeight="1">
      <c r="E187" s="277"/>
      <c r="Q187" s="277"/>
    </row>
    <row r="188" spans="5:17" ht="62.25" customHeight="1">
      <c r="E188" s="277"/>
      <c r="Q188" s="277"/>
    </row>
    <row r="189" spans="5:17" ht="62.25" customHeight="1">
      <c r="E189" s="277"/>
      <c r="Q189" s="277"/>
    </row>
    <row r="190" spans="5:17" ht="62.25" customHeight="1">
      <c r="E190" s="277"/>
      <c r="Q190" s="277"/>
    </row>
    <row r="191" spans="5:17" ht="62.25" customHeight="1">
      <c r="E191" s="277"/>
      <c r="Q191" s="277"/>
    </row>
    <row r="192" spans="5:17" ht="62.25" customHeight="1">
      <c r="E192" s="277"/>
      <c r="Q192" s="277"/>
    </row>
    <row r="193" spans="5:17" ht="62.25" customHeight="1">
      <c r="E193" s="277"/>
      <c r="Q193" s="277"/>
    </row>
    <row r="194" spans="5:17" ht="62.25" customHeight="1">
      <c r="E194" s="277"/>
      <c r="Q194" s="277"/>
    </row>
    <row r="195" spans="5:17" ht="62.25" customHeight="1">
      <c r="E195" s="277"/>
      <c r="Q195" s="277"/>
    </row>
    <row r="196" spans="5:17" ht="62.25" customHeight="1">
      <c r="E196" s="277"/>
      <c r="Q196" s="277"/>
    </row>
    <row r="197" spans="5:17" ht="62.25" customHeight="1">
      <c r="E197" s="277"/>
      <c r="Q197" s="277"/>
    </row>
    <row r="198" spans="5:17" ht="62.25" customHeight="1">
      <c r="E198" s="277"/>
      <c r="Q198" s="277"/>
    </row>
    <row r="199" spans="5:17" ht="62.25" customHeight="1">
      <c r="E199" s="277"/>
      <c r="Q199" s="277"/>
    </row>
    <row r="200" spans="5:17" ht="62.25" customHeight="1">
      <c r="E200" s="277"/>
      <c r="Q200" s="277"/>
    </row>
    <row r="201" spans="5:17" ht="62.25" customHeight="1">
      <c r="E201" s="277"/>
      <c r="Q201" s="277"/>
    </row>
    <row r="202" spans="5:17" ht="62.25" customHeight="1">
      <c r="E202" s="277"/>
      <c r="Q202" s="277"/>
    </row>
    <row r="203" spans="5:17" ht="62.25" customHeight="1">
      <c r="E203" s="277"/>
      <c r="Q203" s="277"/>
    </row>
    <row r="204" spans="5:17" ht="62.25" customHeight="1">
      <c r="E204" s="277"/>
      <c r="Q204" s="277"/>
    </row>
    <row r="205" spans="5:17" ht="62.25" customHeight="1">
      <c r="E205" s="277"/>
      <c r="Q205" s="277"/>
    </row>
    <row r="206" spans="5:17" ht="62.25" customHeight="1">
      <c r="E206" s="277"/>
      <c r="Q206" s="277"/>
    </row>
    <row r="207" spans="5:17" ht="62.25" customHeight="1">
      <c r="E207" s="277"/>
      <c r="Q207" s="277"/>
    </row>
    <row r="208" spans="5:17" ht="62.25" customHeight="1">
      <c r="E208" s="277"/>
      <c r="Q208" s="277"/>
    </row>
    <row r="209" spans="1:15" s="338" customFormat="1" ht="62.25" customHeight="1">
      <c r="A209" s="337"/>
      <c r="N209" s="342"/>
      <c r="O209" s="342"/>
    </row>
    <row r="210" spans="5:17" ht="62.25" customHeight="1">
      <c r="E210" s="277"/>
      <c r="Q210" s="277"/>
    </row>
    <row r="211" spans="5:17" ht="62.25" customHeight="1">
      <c r="E211" s="277"/>
      <c r="Q211" s="277"/>
    </row>
    <row r="212" spans="5:17" ht="62.25" customHeight="1">
      <c r="E212" s="277"/>
      <c r="Q212" s="277"/>
    </row>
    <row r="213" spans="5:17" ht="62.25" customHeight="1">
      <c r="E213" s="277"/>
      <c r="Q213" s="277"/>
    </row>
    <row r="214" spans="5:17" ht="62.25" customHeight="1">
      <c r="E214" s="277"/>
      <c r="Q214" s="277"/>
    </row>
    <row r="215" spans="5:17" ht="62.25" customHeight="1">
      <c r="E215" s="277"/>
      <c r="Q215" s="277"/>
    </row>
    <row r="216" spans="5:17" ht="62.25" customHeight="1">
      <c r="E216" s="277"/>
      <c r="Q216" s="277"/>
    </row>
    <row r="217" spans="5:17" ht="62.25" customHeight="1">
      <c r="E217" s="277"/>
      <c r="Q217" s="277"/>
    </row>
    <row r="218" spans="5:17" ht="62.25" customHeight="1">
      <c r="E218" s="277"/>
      <c r="Q218" s="277"/>
    </row>
    <row r="219" spans="5:17" ht="62.25" customHeight="1">
      <c r="E219" s="277"/>
      <c r="Q219" s="277"/>
    </row>
    <row r="220" spans="5:17" ht="62.25" customHeight="1">
      <c r="E220" s="277"/>
      <c r="Q220" s="277"/>
    </row>
    <row r="221" spans="5:17" ht="62.25" customHeight="1">
      <c r="E221" s="277"/>
      <c r="Q221" s="277"/>
    </row>
    <row r="222" spans="5:17" ht="62.25" customHeight="1">
      <c r="E222" s="277"/>
      <c r="Q222" s="277"/>
    </row>
    <row r="223" spans="5:17" ht="62.25" customHeight="1">
      <c r="E223" s="277"/>
      <c r="Q223" s="277"/>
    </row>
    <row r="224" spans="5:17" ht="62.25" customHeight="1">
      <c r="E224" s="277"/>
      <c r="Q224" s="277"/>
    </row>
    <row r="225" spans="5:17" ht="62.25" customHeight="1">
      <c r="E225" s="277"/>
      <c r="Q225" s="277"/>
    </row>
    <row r="226" spans="5:17" ht="62.25" customHeight="1">
      <c r="E226" s="277"/>
      <c r="Q226" s="277"/>
    </row>
    <row r="227" spans="5:17" ht="62.25" customHeight="1">
      <c r="E227" s="277"/>
      <c r="Q227" s="277"/>
    </row>
    <row r="228" spans="5:17" ht="62.25" customHeight="1">
      <c r="E228" s="277"/>
      <c r="Q228" s="277"/>
    </row>
    <row r="229" spans="5:17" ht="62.25" customHeight="1">
      <c r="E229" s="277"/>
      <c r="Q229" s="277"/>
    </row>
    <row r="230" spans="5:17" ht="62.25" customHeight="1">
      <c r="E230" s="277"/>
      <c r="Q230" s="277"/>
    </row>
    <row r="231" spans="5:17" ht="62.25" customHeight="1">
      <c r="E231" s="277"/>
      <c r="Q231" s="277"/>
    </row>
    <row r="232" spans="5:17" ht="62.25" customHeight="1">
      <c r="E232" s="277"/>
      <c r="Q232" s="277"/>
    </row>
    <row r="233" spans="5:17" ht="62.25" customHeight="1">
      <c r="E233" s="277"/>
      <c r="Q233" s="277"/>
    </row>
    <row r="234" spans="5:17" ht="62.25" customHeight="1">
      <c r="E234" s="277"/>
      <c r="Q234" s="277"/>
    </row>
    <row r="235" spans="5:17" ht="62.25" customHeight="1">
      <c r="E235" s="277"/>
      <c r="Q235" s="277"/>
    </row>
    <row r="236" spans="5:17" ht="62.25" customHeight="1">
      <c r="E236" s="277"/>
      <c r="Q236" s="277"/>
    </row>
    <row r="237" spans="5:17" ht="62.25" customHeight="1">
      <c r="E237" s="277"/>
      <c r="Q237" s="277"/>
    </row>
    <row r="238" spans="5:17" ht="62.25" customHeight="1">
      <c r="E238" s="277"/>
      <c r="Q238" s="277"/>
    </row>
    <row r="239" spans="5:17" ht="62.25" customHeight="1">
      <c r="E239" s="277"/>
      <c r="Q239" s="277"/>
    </row>
    <row r="240" spans="5:17" ht="62.25" customHeight="1">
      <c r="E240" s="277"/>
      <c r="Q240" s="277"/>
    </row>
    <row r="241" spans="5:17" ht="62.25" customHeight="1">
      <c r="E241" s="277"/>
      <c r="Q241" s="277"/>
    </row>
    <row r="242" spans="5:17" ht="62.25" customHeight="1">
      <c r="E242" s="277"/>
      <c r="Q242" s="277"/>
    </row>
    <row r="243" ht="62.25" customHeight="1"/>
    <row r="244" ht="62.25" customHeight="1"/>
    <row r="245" ht="62.25" customHeight="1"/>
    <row r="246" ht="62.25" customHeight="1"/>
    <row r="247" ht="62.25" customHeight="1"/>
    <row r="248" ht="62.25" customHeight="1"/>
    <row r="249" ht="62.25" customHeight="1"/>
    <row r="250" ht="62.25" customHeight="1"/>
    <row r="251" ht="62.25" customHeight="1"/>
    <row r="252" ht="62.25" customHeight="1"/>
    <row r="253" ht="62.25" customHeight="1"/>
    <row r="254" ht="62.25" customHeight="1"/>
    <row r="255" ht="62.25" customHeight="1"/>
    <row r="256" ht="62.25" customHeight="1"/>
    <row r="257" ht="62.25" customHeight="1"/>
    <row r="258" ht="62.25" customHeight="1"/>
    <row r="259" ht="62.25" customHeight="1"/>
    <row r="260" ht="62.25" customHeight="1"/>
    <row r="261" ht="62.25" customHeight="1"/>
    <row r="262" ht="62.25" customHeight="1"/>
    <row r="263" ht="62.25" customHeight="1"/>
    <row r="264" ht="62.25" customHeight="1"/>
    <row r="265" ht="62.25" customHeight="1"/>
    <row r="266" ht="62.25" customHeight="1"/>
    <row r="267" ht="62.25" customHeight="1"/>
    <row r="268" ht="62.25" customHeight="1"/>
    <row r="269" ht="62.25" customHeight="1"/>
    <row r="270" ht="62.25" customHeight="1"/>
    <row r="271" ht="62.25" customHeight="1"/>
    <row r="272" ht="62.25" customHeight="1"/>
    <row r="273" ht="62.25" customHeight="1"/>
    <row r="274" ht="62.25" customHeight="1"/>
    <row r="275" ht="62.25" customHeight="1"/>
    <row r="276" ht="62.25" customHeight="1"/>
    <row r="277" ht="62.25" customHeight="1"/>
    <row r="278" ht="62.25" customHeight="1"/>
    <row r="279" ht="62.25" customHeight="1"/>
    <row r="280" ht="62.25" customHeight="1"/>
    <row r="281" ht="62.25" customHeight="1"/>
    <row r="282" ht="62.25" customHeight="1"/>
    <row r="283" ht="62.25" customHeight="1"/>
    <row r="284" ht="62.25" customHeight="1"/>
    <row r="285" ht="62.25" customHeight="1"/>
    <row r="286" ht="62.25" customHeight="1"/>
    <row r="287" ht="62.25" customHeight="1"/>
    <row r="288" ht="62.25" customHeight="1"/>
    <row r="289" ht="62.25" customHeight="1"/>
    <row r="290" ht="62.25" customHeight="1"/>
    <row r="291" ht="62.25" customHeight="1"/>
    <row r="292" ht="62.25" customHeight="1"/>
    <row r="293" ht="62.25" customHeight="1"/>
    <row r="294" ht="62.25" customHeight="1"/>
    <row r="295" ht="62.25" customHeight="1"/>
    <row r="296" ht="62.25" customHeight="1"/>
    <row r="297" ht="62.25" customHeight="1"/>
    <row r="298" ht="62.25" customHeight="1"/>
    <row r="299" ht="62.25" customHeight="1"/>
    <row r="300" ht="62.25" customHeight="1"/>
    <row r="301" ht="62.25" customHeight="1"/>
    <row r="302" ht="62.25" customHeight="1"/>
    <row r="303" ht="62.25" customHeight="1"/>
    <row r="304" ht="62.25" customHeight="1"/>
    <row r="305" ht="62.25" customHeight="1"/>
    <row r="306" ht="62.25" customHeight="1"/>
    <row r="307" ht="62.25" customHeight="1"/>
    <row r="308" ht="62.25" customHeight="1"/>
    <row r="309" ht="62.25" customHeight="1"/>
    <row r="310" ht="62.25" customHeight="1"/>
    <row r="311" ht="62.25" customHeight="1"/>
    <row r="312" ht="62.25" customHeight="1"/>
    <row r="313" ht="62.25" customHeight="1"/>
    <row r="314" ht="62.25" customHeight="1"/>
    <row r="315" ht="62.25" customHeight="1"/>
    <row r="316" ht="62.25" customHeight="1"/>
    <row r="317" ht="62.25" customHeight="1"/>
    <row r="318" ht="62.25" customHeight="1"/>
    <row r="319" ht="62.25" customHeight="1"/>
    <row r="320" ht="62.25" customHeight="1"/>
    <row r="321" ht="62.25" customHeight="1"/>
    <row r="322" ht="62.25" customHeight="1"/>
    <row r="323" ht="62.25" customHeight="1"/>
    <row r="324" ht="62.25" customHeight="1"/>
    <row r="325" ht="62.25" customHeight="1"/>
    <row r="326" ht="62.25" customHeight="1"/>
    <row r="327" ht="62.25" customHeight="1"/>
    <row r="328" ht="62.25" customHeight="1"/>
    <row r="329" ht="62.25" customHeight="1"/>
    <row r="330" ht="62.25" customHeight="1"/>
  </sheetData>
  <sheetProtection/>
  <mergeCells count="177">
    <mergeCell ref="P1:S1"/>
    <mergeCell ref="C97:C101"/>
    <mergeCell ref="C102:C106"/>
    <mergeCell ref="C107:C111"/>
    <mergeCell ref="C112:C116"/>
    <mergeCell ref="D93:D96"/>
    <mergeCell ref="D97:D101"/>
    <mergeCell ref="D102:D106"/>
    <mergeCell ref="D107:D111"/>
    <mergeCell ref="D112:D116"/>
    <mergeCell ref="H93:H96"/>
    <mergeCell ref="I93:I96"/>
    <mergeCell ref="E93:E96"/>
    <mergeCell ref="E97:E101"/>
    <mergeCell ref="E102:E106"/>
    <mergeCell ref="E107:E111"/>
    <mergeCell ref="H102:H106"/>
    <mergeCell ref="I102:I106"/>
    <mergeCell ref="G97:G101"/>
    <mergeCell ref="H97:H101"/>
    <mergeCell ref="I97:I101"/>
    <mergeCell ref="I112:I116"/>
    <mergeCell ref="G107:G111"/>
    <mergeCell ref="I107:I111"/>
    <mergeCell ref="H107:H111"/>
    <mergeCell ref="H112:H116"/>
    <mergeCell ref="G112:G116"/>
    <mergeCell ref="B102:B106"/>
    <mergeCell ref="B107:B111"/>
    <mergeCell ref="B112:B116"/>
    <mergeCell ref="F93:F96"/>
    <mergeCell ref="F97:F101"/>
    <mergeCell ref="F102:F106"/>
    <mergeCell ref="F107:F111"/>
    <mergeCell ref="F112:F116"/>
    <mergeCell ref="E112:E116"/>
    <mergeCell ref="C93:C96"/>
    <mergeCell ref="R112:R116"/>
    <mergeCell ref="G93:G96"/>
    <mergeCell ref="N112:N116"/>
    <mergeCell ref="O112:O116"/>
    <mergeCell ref="M93:M96"/>
    <mergeCell ref="M97:M101"/>
    <mergeCell ref="M102:M106"/>
    <mergeCell ref="M107:M111"/>
    <mergeCell ref="M112:M116"/>
    <mergeCell ref="G102:G106"/>
    <mergeCell ref="A102:A106"/>
    <mergeCell ref="R102:R106"/>
    <mergeCell ref="A107:A111"/>
    <mergeCell ref="R107:R111"/>
    <mergeCell ref="A112:A116"/>
    <mergeCell ref="O97:O101"/>
    <mergeCell ref="N102:N106"/>
    <mergeCell ref="O102:O106"/>
    <mergeCell ref="O107:O111"/>
    <mergeCell ref="N107:N111"/>
    <mergeCell ref="B93:B96"/>
    <mergeCell ref="S93:S96"/>
    <mergeCell ref="Q93:Q96"/>
    <mergeCell ref="Q97:Q101"/>
    <mergeCell ref="Q102:Q106"/>
    <mergeCell ref="Q112:Q116"/>
    <mergeCell ref="S112:S116"/>
    <mergeCell ref="S107:S111"/>
    <mergeCell ref="S102:S106"/>
    <mergeCell ref="S97:S101"/>
    <mergeCell ref="B6:S6"/>
    <mergeCell ref="B40:S40"/>
    <mergeCell ref="B50:S50"/>
    <mergeCell ref="B83:S83"/>
    <mergeCell ref="B70:S70"/>
    <mergeCell ref="B117:S117"/>
    <mergeCell ref="P112:P116"/>
    <mergeCell ref="P107:P111"/>
    <mergeCell ref="P102:P106"/>
    <mergeCell ref="Q107:Q111"/>
    <mergeCell ref="B134:S134"/>
    <mergeCell ref="B155:S155"/>
    <mergeCell ref="B163:S163"/>
    <mergeCell ref="B156:S156"/>
    <mergeCell ref="B161:S161"/>
    <mergeCell ref="B159:S159"/>
    <mergeCell ref="I135:I140"/>
    <mergeCell ref="J135:J140"/>
    <mergeCell ref="M135:M140"/>
    <mergeCell ref="N135:N140"/>
    <mergeCell ref="A93:A96"/>
    <mergeCell ref="R93:R96"/>
    <mergeCell ref="A97:A101"/>
    <mergeCell ref="R97:R101"/>
    <mergeCell ref="P97:P101"/>
    <mergeCell ref="P93:P96"/>
    <mergeCell ref="O93:O96"/>
    <mergeCell ref="N93:N96"/>
    <mergeCell ref="N97:N101"/>
    <mergeCell ref="B97:B101"/>
    <mergeCell ref="Q3:Q4"/>
    <mergeCell ref="P3:P4"/>
    <mergeCell ref="R3:R4"/>
    <mergeCell ref="C3:C4"/>
    <mergeCell ref="N3:O3"/>
    <mergeCell ref="I3:I4"/>
    <mergeCell ref="J3:L3"/>
    <mergeCell ref="M3:M4"/>
    <mergeCell ref="E3:F3"/>
    <mergeCell ref="G3:H3"/>
    <mergeCell ref="B3:B4"/>
    <mergeCell ref="A2:S2"/>
    <mergeCell ref="S3:S4"/>
    <mergeCell ref="A3:A4"/>
    <mergeCell ref="D3:D4"/>
    <mergeCell ref="B135:B140"/>
    <mergeCell ref="C135:C140"/>
    <mergeCell ref="D135:D140"/>
    <mergeCell ref="E135:E140"/>
    <mergeCell ref="F135:F140"/>
    <mergeCell ref="G135:G140"/>
    <mergeCell ref="H135:H140"/>
    <mergeCell ref="P135:P140"/>
    <mergeCell ref="Q135:Q140"/>
    <mergeCell ref="S135:S140"/>
    <mergeCell ref="C141:C146"/>
    <mergeCell ref="D141:D146"/>
    <mergeCell ref="E141:E146"/>
    <mergeCell ref="F141:F146"/>
    <mergeCell ref="G141:G146"/>
    <mergeCell ref="H141:H146"/>
    <mergeCell ref="R135:R140"/>
    <mergeCell ref="I141:I146"/>
    <mergeCell ref="J141:J146"/>
    <mergeCell ref="M141:M146"/>
    <mergeCell ref="N141:N146"/>
    <mergeCell ref="O141:O146"/>
    <mergeCell ref="I147:I150"/>
    <mergeCell ref="J147:J150"/>
    <mergeCell ref="N147:N150"/>
    <mergeCell ref="O147:O150"/>
    <mergeCell ref="S147:S150"/>
    <mergeCell ref="Q141:Q146"/>
    <mergeCell ref="S141:S146"/>
    <mergeCell ref="R141:R146"/>
    <mergeCell ref="R147:R150"/>
    <mergeCell ref="B147:B150"/>
    <mergeCell ref="D147:D150"/>
    <mergeCell ref="E147:E150"/>
    <mergeCell ref="F147:F150"/>
    <mergeCell ref="G147:G150"/>
    <mergeCell ref="P141:P146"/>
    <mergeCell ref="P147:P150"/>
    <mergeCell ref="Q147:Q150"/>
    <mergeCell ref="D151:D154"/>
    <mergeCell ref="E151:E154"/>
    <mergeCell ref="F151:F154"/>
    <mergeCell ref="G151:G154"/>
    <mergeCell ref="H151:H154"/>
    <mergeCell ref="I151:I154"/>
    <mergeCell ref="J151:J154"/>
    <mergeCell ref="A151:A154"/>
    <mergeCell ref="M151:M154"/>
    <mergeCell ref="N151:N154"/>
    <mergeCell ref="O151:O154"/>
    <mergeCell ref="P151:P154"/>
    <mergeCell ref="M147:M150"/>
    <mergeCell ref="L151:L154"/>
    <mergeCell ref="H147:H150"/>
    <mergeCell ref="B151:B154"/>
    <mergeCell ref="O135:O140"/>
    <mergeCell ref="A26:A39"/>
    <mergeCell ref="R151:R154"/>
    <mergeCell ref="Q151:Q154"/>
    <mergeCell ref="S151:S154"/>
    <mergeCell ref="B141:B146"/>
    <mergeCell ref="A141:A146"/>
    <mergeCell ref="A135:A140"/>
    <mergeCell ref="A147:A150"/>
  </mergeCells>
  <printOptions horizontalCentered="1"/>
  <pageMargins left="0.25" right="0.25" top="0.25" bottom="0.25"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00B050"/>
  </sheetPr>
  <dimension ref="A1:Z136"/>
  <sheetViews>
    <sheetView zoomScale="85" zoomScaleNormal="85" zoomScalePageLayoutView="0" workbookViewId="0" topLeftCell="A1">
      <selection activeCell="B21" sqref="B21"/>
    </sheetView>
  </sheetViews>
  <sheetFormatPr defaultColWidth="9.00390625" defaultRowHeight="15.75"/>
  <cols>
    <col min="1" max="1" width="4.50390625" style="337" customWidth="1"/>
    <col min="2" max="2" width="32.375" style="277" customWidth="1"/>
    <col min="3" max="3" width="14.125" style="277" customWidth="1"/>
    <col min="4" max="4" width="20.00390625" style="277" customWidth="1"/>
    <col min="5" max="5" width="16.875" style="306" customWidth="1"/>
    <col min="6" max="6" width="17.875" style="277" customWidth="1"/>
    <col min="7" max="7" width="15.375" style="277" customWidth="1"/>
    <col min="8" max="8" width="12.625" style="277" customWidth="1"/>
    <col min="9" max="9" width="13.125" style="277" customWidth="1"/>
    <col min="10" max="10" width="13.625" style="331" customWidth="1"/>
    <col min="11" max="11" width="14.625" style="277" customWidth="1"/>
    <col min="12" max="12" width="12.75390625" style="277" customWidth="1"/>
    <col min="13" max="19" width="15.25390625" style="338" customWidth="1"/>
    <col min="20" max="16384" width="9.00390625" style="277" customWidth="1"/>
  </cols>
  <sheetData>
    <row r="1" spans="2:19" ht="48.75" customHeight="1">
      <c r="B1" s="628"/>
      <c r="C1" s="628"/>
      <c r="D1" s="628"/>
      <c r="E1" s="628"/>
      <c r="F1" s="628"/>
      <c r="G1" s="628"/>
      <c r="H1" s="628"/>
      <c r="I1" s="629" t="s">
        <v>1773</v>
      </c>
      <c r="J1" s="629"/>
      <c r="K1" s="629"/>
      <c r="L1" s="629"/>
      <c r="M1" s="355"/>
      <c r="N1" s="355"/>
      <c r="O1" s="355"/>
      <c r="P1" s="355"/>
      <c r="Q1" s="355"/>
      <c r="R1" s="355"/>
      <c r="S1" s="355"/>
    </row>
    <row r="2" spans="1:19" ht="63.75" customHeight="1">
      <c r="A2" s="631" t="s">
        <v>1776</v>
      </c>
      <c r="B2" s="632"/>
      <c r="C2" s="632"/>
      <c r="D2" s="632"/>
      <c r="E2" s="632"/>
      <c r="F2" s="632"/>
      <c r="G2" s="632"/>
      <c r="H2" s="632"/>
      <c r="I2" s="632"/>
      <c r="J2" s="632"/>
      <c r="K2" s="632"/>
      <c r="L2" s="633"/>
      <c r="M2" s="356"/>
      <c r="N2" s="356"/>
      <c r="O2" s="356"/>
      <c r="P2" s="356"/>
      <c r="Q2" s="356"/>
      <c r="R2" s="356"/>
      <c r="S2" s="356"/>
    </row>
    <row r="3" spans="1:19" s="332" customFormat="1" ht="19.5" customHeight="1" hidden="1">
      <c r="A3" s="608"/>
      <c r="B3" s="609"/>
      <c r="C3" s="609"/>
      <c r="D3" s="609"/>
      <c r="E3" s="609"/>
      <c r="F3" s="609"/>
      <c r="G3" s="609"/>
      <c r="H3" s="609"/>
      <c r="I3" s="609"/>
      <c r="J3" s="609"/>
      <c r="K3" s="609"/>
      <c r="L3" s="609"/>
      <c r="M3" s="357"/>
      <c r="N3" s="357"/>
      <c r="O3" s="357"/>
      <c r="P3" s="357"/>
      <c r="Q3" s="357"/>
      <c r="R3" s="357"/>
      <c r="S3" s="357"/>
    </row>
    <row r="4" spans="1:19" s="333" customFormat="1" ht="15" customHeight="1" hidden="1">
      <c r="A4" s="610" t="s">
        <v>1204</v>
      </c>
      <c r="B4" s="611"/>
      <c r="C4" s="611"/>
      <c r="D4" s="611"/>
      <c r="E4" s="611"/>
      <c r="F4" s="611"/>
      <c r="G4" s="611"/>
      <c r="H4" s="611"/>
      <c r="I4" s="611"/>
      <c r="J4" s="611"/>
      <c r="K4" s="611"/>
      <c r="L4" s="611"/>
      <c r="M4" s="354"/>
      <c r="N4" s="354"/>
      <c r="O4" s="354"/>
      <c r="P4" s="354"/>
      <c r="Q4" s="354"/>
      <c r="R4" s="354"/>
      <c r="S4" s="354"/>
    </row>
    <row r="5" spans="1:19" ht="36.75" customHeight="1">
      <c r="A5" s="613" t="s">
        <v>0</v>
      </c>
      <c r="B5" s="613" t="s">
        <v>1211</v>
      </c>
      <c r="C5" s="613" t="s">
        <v>1196</v>
      </c>
      <c r="D5" s="613" t="s">
        <v>1197</v>
      </c>
      <c r="E5" s="613" t="s">
        <v>1</v>
      </c>
      <c r="F5" s="613"/>
      <c r="G5" s="613" t="s">
        <v>1191</v>
      </c>
      <c r="H5" s="613"/>
      <c r="I5" s="613" t="s">
        <v>24</v>
      </c>
      <c r="J5" s="613" t="s">
        <v>1203</v>
      </c>
      <c r="K5" s="613" t="s">
        <v>1205</v>
      </c>
      <c r="L5" s="613" t="s">
        <v>13</v>
      </c>
      <c r="M5" s="386"/>
      <c r="N5" s="386"/>
      <c r="O5" s="386"/>
      <c r="P5" s="386"/>
      <c r="Q5" s="386"/>
      <c r="R5" s="386"/>
      <c r="S5" s="386"/>
    </row>
    <row r="6" spans="1:19" ht="99.75" customHeight="1">
      <c r="A6" s="613"/>
      <c r="B6" s="613"/>
      <c r="C6" s="613"/>
      <c r="D6" s="613"/>
      <c r="E6" s="2" t="s">
        <v>746</v>
      </c>
      <c r="F6" s="2" t="s">
        <v>1200</v>
      </c>
      <c r="G6" s="2" t="s">
        <v>1194</v>
      </c>
      <c r="H6" s="2" t="s">
        <v>1198</v>
      </c>
      <c r="I6" s="613"/>
      <c r="J6" s="613"/>
      <c r="K6" s="613"/>
      <c r="L6" s="613"/>
      <c r="M6" s="386"/>
      <c r="N6" s="386"/>
      <c r="O6" s="386"/>
      <c r="P6" s="386"/>
      <c r="Q6" s="386"/>
      <c r="R6" s="386"/>
      <c r="S6" s="386"/>
    </row>
    <row r="7" spans="1:20" s="161" customFormat="1" ht="30.75" customHeight="1">
      <c r="A7" s="3">
        <v>1</v>
      </c>
      <c r="B7" s="3">
        <v>2</v>
      </c>
      <c r="C7" s="3">
        <v>3</v>
      </c>
      <c r="D7" s="3">
        <v>4</v>
      </c>
      <c r="E7" s="3">
        <v>5</v>
      </c>
      <c r="F7" s="3">
        <v>6</v>
      </c>
      <c r="G7" s="3">
        <v>7</v>
      </c>
      <c r="H7" s="3">
        <v>8</v>
      </c>
      <c r="I7" s="3">
        <v>9</v>
      </c>
      <c r="J7" s="3">
        <v>10</v>
      </c>
      <c r="K7" s="3">
        <v>11</v>
      </c>
      <c r="L7" s="3">
        <v>12</v>
      </c>
      <c r="M7" s="387"/>
      <c r="N7" s="387"/>
      <c r="O7" s="387"/>
      <c r="P7" s="387"/>
      <c r="Q7" s="387"/>
      <c r="R7" s="387"/>
      <c r="S7" s="387"/>
      <c r="T7" s="399"/>
    </row>
    <row r="8" spans="1:26" s="395" customFormat="1" ht="28.5" customHeight="1">
      <c r="A8" s="396" t="s">
        <v>1752</v>
      </c>
      <c r="B8" s="616" t="s">
        <v>1751</v>
      </c>
      <c r="C8" s="616"/>
      <c r="D8" s="616"/>
      <c r="E8" s="616"/>
      <c r="F8" s="616"/>
      <c r="G8" s="616"/>
      <c r="H8" s="616"/>
      <c r="I8" s="616"/>
      <c r="J8" s="616"/>
      <c r="K8" s="616"/>
      <c r="L8" s="616"/>
      <c r="M8" s="394"/>
      <c r="N8" s="394"/>
      <c r="O8" s="394"/>
      <c r="P8" s="394"/>
      <c r="Q8" s="394"/>
      <c r="R8" s="394"/>
      <c r="S8" s="394"/>
      <c r="T8" s="394"/>
      <c r="U8" s="394"/>
      <c r="V8" s="394"/>
      <c r="W8" s="394"/>
      <c r="X8" s="394"/>
      <c r="Y8" s="394"/>
      <c r="Z8" s="394"/>
    </row>
    <row r="9" spans="1:20" s="337" customFormat="1" ht="19.5" customHeight="1">
      <c r="A9" s="359" t="s">
        <v>94</v>
      </c>
      <c r="B9" s="415" t="s">
        <v>1711</v>
      </c>
      <c r="C9" s="416"/>
      <c r="D9" s="416"/>
      <c r="E9" s="416"/>
      <c r="F9" s="416"/>
      <c r="G9" s="416"/>
      <c r="H9" s="416"/>
      <c r="I9" s="416"/>
      <c r="J9" s="416"/>
      <c r="K9" s="416"/>
      <c r="L9" s="416"/>
      <c r="M9" s="387"/>
      <c r="N9" s="387"/>
      <c r="O9" s="387"/>
      <c r="P9" s="387"/>
      <c r="Q9" s="387"/>
      <c r="R9" s="387"/>
      <c r="S9" s="387"/>
      <c r="T9" s="399"/>
    </row>
    <row r="10" spans="1:20" s="337" customFormat="1" ht="19.5" customHeight="1">
      <c r="A10" s="146">
        <v>1</v>
      </c>
      <c r="B10" s="416" t="s">
        <v>1635</v>
      </c>
      <c r="C10" s="417">
        <v>500</v>
      </c>
      <c r="D10" s="146" t="s">
        <v>1636</v>
      </c>
      <c r="E10" s="146" t="s">
        <v>1637</v>
      </c>
      <c r="F10" s="418" t="s">
        <v>1638</v>
      </c>
      <c r="G10" s="146">
        <v>50</v>
      </c>
      <c r="H10" s="146">
        <v>3.2</v>
      </c>
      <c r="I10" s="146">
        <v>200</v>
      </c>
      <c r="J10" s="146"/>
      <c r="K10" s="146">
        <v>2</v>
      </c>
      <c r="L10" s="146"/>
      <c r="M10" s="387"/>
      <c r="N10" s="387"/>
      <c r="O10" s="387"/>
      <c r="P10" s="387"/>
      <c r="Q10" s="387"/>
      <c r="R10" s="387"/>
      <c r="S10" s="387"/>
      <c r="T10" s="399"/>
    </row>
    <row r="11" spans="1:20" s="337" customFormat="1" ht="19.5" customHeight="1">
      <c r="A11" s="146">
        <v>2</v>
      </c>
      <c r="B11" s="416" t="s">
        <v>1647</v>
      </c>
      <c r="C11" s="417">
        <v>400</v>
      </c>
      <c r="D11" s="146" t="s">
        <v>1636</v>
      </c>
      <c r="E11" s="146" t="s">
        <v>1637</v>
      </c>
      <c r="F11" s="418" t="s">
        <v>1648</v>
      </c>
      <c r="G11" s="146">
        <v>40</v>
      </c>
      <c r="H11" s="146">
        <v>2.8</v>
      </c>
      <c r="I11" s="146">
        <v>200</v>
      </c>
      <c r="J11" s="146"/>
      <c r="K11" s="146">
        <v>1</v>
      </c>
      <c r="L11" s="146"/>
      <c r="M11" s="387"/>
      <c r="N11" s="387"/>
      <c r="O11" s="387"/>
      <c r="P11" s="387"/>
      <c r="Q11" s="387"/>
      <c r="R11" s="387"/>
      <c r="S11" s="387"/>
      <c r="T11" s="399"/>
    </row>
    <row r="12" spans="1:20" s="337" customFormat="1" ht="19.5" customHeight="1">
      <c r="A12" s="146">
        <v>3</v>
      </c>
      <c r="B12" s="416" t="s">
        <v>1651</v>
      </c>
      <c r="C12" s="417">
        <v>300</v>
      </c>
      <c r="D12" s="146" t="s">
        <v>1636</v>
      </c>
      <c r="E12" s="146" t="s">
        <v>1637</v>
      </c>
      <c r="F12" s="418" t="s">
        <v>1652</v>
      </c>
      <c r="G12" s="146">
        <v>40</v>
      </c>
      <c r="H12" s="146">
        <v>2.8</v>
      </c>
      <c r="I12" s="146">
        <v>200</v>
      </c>
      <c r="J12" s="146"/>
      <c r="K12" s="146"/>
      <c r="L12" s="146"/>
      <c r="M12" s="387"/>
      <c r="N12" s="387"/>
      <c r="O12" s="387"/>
      <c r="P12" s="387"/>
      <c r="Q12" s="387"/>
      <c r="R12" s="387"/>
      <c r="S12" s="387"/>
      <c r="T12" s="399"/>
    </row>
    <row r="13" spans="1:20" s="337" customFormat="1" ht="19.5" customHeight="1">
      <c r="A13" s="146">
        <v>4</v>
      </c>
      <c r="B13" s="416" t="s">
        <v>1655</v>
      </c>
      <c r="C13" s="417">
        <v>300</v>
      </c>
      <c r="D13" s="146" t="s">
        <v>1636</v>
      </c>
      <c r="E13" s="146" t="s">
        <v>1637</v>
      </c>
      <c r="F13" s="418" t="s">
        <v>1712</v>
      </c>
      <c r="G13" s="146">
        <v>40</v>
      </c>
      <c r="H13" s="146">
        <v>2.8</v>
      </c>
      <c r="I13" s="146">
        <v>200</v>
      </c>
      <c r="J13" s="146"/>
      <c r="K13" s="146">
        <v>1</v>
      </c>
      <c r="L13" s="146"/>
      <c r="M13" s="387"/>
      <c r="N13" s="387"/>
      <c r="O13" s="387"/>
      <c r="P13" s="387"/>
      <c r="Q13" s="387"/>
      <c r="R13" s="387"/>
      <c r="S13" s="387"/>
      <c r="T13" s="399"/>
    </row>
    <row r="14" spans="1:20" s="337" customFormat="1" ht="19.5" customHeight="1">
      <c r="A14" s="146">
        <v>5</v>
      </c>
      <c r="B14" s="416" t="s">
        <v>1670</v>
      </c>
      <c r="C14" s="417">
        <v>4000</v>
      </c>
      <c r="D14" s="146" t="s">
        <v>1713</v>
      </c>
      <c r="E14" s="146" t="s">
        <v>1218</v>
      </c>
      <c r="F14" s="418" t="s">
        <v>1714</v>
      </c>
      <c r="G14" s="146">
        <v>40</v>
      </c>
      <c r="H14" s="146">
        <v>2.5</v>
      </c>
      <c r="I14" s="146">
        <v>2000</v>
      </c>
      <c r="J14" s="146"/>
      <c r="K14" s="146"/>
      <c r="L14" s="146"/>
      <c r="M14" s="387"/>
      <c r="N14" s="387"/>
      <c r="O14" s="387"/>
      <c r="P14" s="387"/>
      <c r="Q14" s="387"/>
      <c r="R14" s="387"/>
      <c r="S14" s="387"/>
      <c r="T14" s="399"/>
    </row>
    <row r="15" spans="1:20" s="337" customFormat="1" ht="19.5" customHeight="1">
      <c r="A15" s="146">
        <v>6</v>
      </c>
      <c r="B15" s="416" t="s">
        <v>1659</v>
      </c>
      <c r="C15" s="417">
        <v>300</v>
      </c>
      <c r="D15" s="146" t="s">
        <v>1636</v>
      </c>
      <c r="E15" s="146" t="s">
        <v>1637</v>
      </c>
      <c r="F15" s="418" t="s">
        <v>1715</v>
      </c>
      <c r="G15" s="146">
        <v>40</v>
      </c>
      <c r="H15" s="146">
        <v>2.8</v>
      </c>
      <c r="I15" s="146">
        <v>200</v>
      </c>
      <c r="J15" s="146"/>
      <c r="K15" s="146"/>
      <c r="L15" s="146"/>
      <c r="M15" s="387"/>
      <c r="N15" s="387"/>
      <c r="O15" s="387"/>
      <c r="P15" s="387"/>
      <c r="Q15" s="387"/>
      <c r="R15" s="387"/>
      <c r="S15" s="387"/>
      <c r="T15" s="399"/>
    </row>
    <row r="16" spans="1:20" s="337" customFormat="1" ht="19.5" customHeight="1">
      <c r="A16" s="146">
        <v>7</v>
      </c>
      <c r="B16" s="416" t="s">
        <v>1679</v>
      </c>
      <c r="C16" s="417">
        <v>3700</v>
      </c>
      <c r="D16" s="146" t="s">
        <v>1680</v>
      </c>
      <c r="E16" s="146" t="s">
        <v>1218</v>
      </c>
      <c r="F16" s="418" t="s">
        <v>1681</v>
      </c>
      <c r="G16" s="146">
        <v>40</v>
      </c>
      <c r="H16" s="146">
        <v>2.8</v>
      </c>
      <c r="I16" s="146">
        <v>1800</v>
      </c>
      <c r="J16" s="146"/>
      <c r="K16" s="146">
        <v>2</v>
      </c>
      <c r="L16" s="146"/>
      <c r="M16" s="387"/>
      <c r="N16" s="387"/>
      <c r="O16" s="387"/>
      <c r="P16" s="387"/>
      <c r="Q16" s="387"/>
      <c r="R16" s="387"/>
      <c r="S16" s="387"/>
      <c r="T16" s="399"/>
    </row>
    <row r="17" spans="1:20" s="337" customFormat="1" ht="19.5" customHeight="1">
      <c r="A17" s="146">
        <v>8</v>
      </c>
      <c r="B17" s="416" t="s">
        <v>1663</v>
      </c>
      <c r="C17" s="417">
        <v>300</v>
      </c>
      <c r="D17" s="146" t="s">
        <v>1636</v>
      </c>
      <c r="E17" s="146" t="s">
        <v>1637</v>
      </c>
      <c r="F17" s="418" t="s">
        <v>1716</v>
      </c>
      <c r="G17" s="146">
        <v>40</v>
      </c>
      <c r="H17" s="146">
        <v>2.8</v>
      </c>
      <c r="I17" s="146">
        <v>200</v>
      </c>
      <c r="J17" s="146"/>
      <c r="K17" s="146">
        <v>3</v>
      </c>
      <c r="L17" s="146"/>
      <c r="M17" s="387"/>
      <c r="N17" s="387"/>
      <c r="O17" s="387"/>
      <c r="P17" s="387"/>
      <c r="Q17" s="387"/>
      <c r="R17" s="387"/>
      <c r="S17" s="387"/>
      <c r="T17" s="399"/>
    </row>
    <row r="18" spans="1:20" s="337" customFormat="1" ht="19.5" customHeight="1">
      <c r="A18" s="146">
        <v>9</v>
      </c>
      <c r="B18" s="416" t="s">
        <v>1666</v>
      </c>
      <c r="C18" s="417">
        <v>50</v>
      </c>
      <c r="D18" s="146" t="s">
        <v>1667</v>
      </c>
      <c r="E18" s="146" t="s">
        <v>1637</v>
      </c>
      <c r="F18" s="418" t="s">
        <v>1717</v>
      </c>
      <c r="G18" s="146">
        <v>40</v>
      </c>
      <c r="H18" s="146">
        <v>2.8</v>
      </c>
      <c r="I18" s="146">
        <v>200</v>
      </c>
      <c r="J18" s="146"/>
      <c r="K18" s="146">
        <v>2</v>
      </c>
      <c r="L18" s="146"/>
      <c r="M18" s="387"/>
      <c r="N18" s="387"/>
      <c r="O18" s="387"/>
      <c r="P18" s="387"/>
      <c r="Q18" s="387"/>
      <c r="R18" s="387"/>
      <c r="S18" s="387"/>
      <c r="T18" s="399"/>
    </row>
    <row r="19" spans="1:20" s="337" customFormat="1" ht="19.5" customHeight="1">
      <c r="A19" s="359" t="s">
        <v>1202</v>
      </c>
      <c r="B19" s="619" t="s">
        <v>1718</v>
      </c>
      <c r="C19" s="619"/>
      <c r="D19" s="619"/>
      <c r="E19" s="146"/>
      <c r="F19" s="418"/>
      <c r="G19" s="146"/>
      <c r="H19" s="146"/>
      <c r="I19" s="146"/>
      <c r="J19" s="416"/>
      <c r="K19" s="146"/>
      <c r="L19" s="416"/>
      <c r="M19" s="387"/>
      <c r="N19" s="387"/>
      <c r="O19" s="387"/>
      <c r="P19" s="387"/>
      <c r="Q19" s="387"/>
      <c r="R19" s="387"/>
      <c r="S19" s="387"/>
      <c r="T19" s="399"/>
    </row>
    <row r="20" spans="1:20" s="337" customFormat="1" ht="19.5" customHeight="1">
      <c r="A20" s="146">
        <v>1</v>
      </c>
      <c r="B20" s="416" t="s">
        <v>1641</v>
      </c>
      <c r="C20" s="419">
        <v>400</v>
      </c>
      <c r="D20" s="99" t="s">
        <v>1642</v>
      </c>
      <c r="E20" s="146" t="s">
        <v>1637</v>
      </c>
      <c r="F20" s="101" t="s">
        <v>1719</v>
      </c>
      <c r="G20" s="146">
        <v>40</v>
      </c>
      <c r="H20" s="146">
        <v>2.8</v>
      </c>
      <c r="I20" s="146">
        <v>200</v>
      </c>
      <c r="J20" s="416"/>
      <c r="K20" s="146">
        <v>1</v>
      </c>
      <c r="L20" s="416"/>
      <c r="M20" s="387"/>
      <c r="N20" s="387"/>
      <c r="O20" s="387"/>
      <c r="P20" s="387"/>
      <c r="Q20" s="387"/>
      <c r="R20" s="387"/>
      <c r="S20" s="387"/>
      <c r="T20" s="399"/>
    </row>
    <row r="21" spans="1:20" s="337" customFormat="1" ht="19.5" customHeight="1">
      <c r="A21" s="146">
        <v>2</v>
      </c>
      <c r="B21" s="416" t="s">
        <v>1689</v>
      </c>
      <c r="C21" s="419">
        <v>1500</v>
      </c>
      <c r="D21" s="146" t="s">
        <v>1720</v>
      </c>
      <c r="E21" s="146" t="s">
        <v>1218</v>
      </c>
      <c r="F21" s="418" t="s">
        <v>1691</v>
      </c>
      <c r="G21" s="146">
        <v>40</v>
      </c>
      <c r="H21" s="146">
        <v>2.8</v>
      </c>
      <c r="I21" s="146">
        <v>300</v>
      </c>
      <c r="J21" s="416"/>
      <c r="K21" s="146">
        <v>3</v>
      </c>
      <c r="L21" s="416"/>
      <c r="M21" s="387"/>
      <c r="N21" s="387"/>
      <c r="O21" s="387"/>
      <c r="P21" s="387"/>
      <c r="Q21" s="387"/>
      <c r="R21" s="387"/>
      <c r="S21" s="387"/>
      <c r="T21" s="399"/>
    </row>
    <row r="22" spans="1:20" s="395" customFormat="1" ht="31.5" customHeight="1">
      <c r="A22" s="398" t="s">
        <v>1753</v>
      </c>
      <c r="B22" s="616" t="s">
        <v>1422</v>
      </c>
      <c r="C22" s="616"/>
      <c r="D22" s="616"/>
      <c r="E22" s="616"/>
      <c r="F22" s="616"/>
      <c r="G22" s="616"/>
      <c r="H22" s="616"/>
      <c r="I22" s="616"/>
      <c r="J22" s="616"/>
      <c r="K22" s="616"/>
      <c r="L22" s="616"/>
      <c r="M22" s="394"/>
      <c r="N22" s="394"/>
      <c r="O22" s="394"/>
      <c r="P22" s="394"/>
      <c r="Q22" s="394"/>
      <c r="R22" s="394"/>
      <c r="S22" s="394"/>
      <c r="T22" s="394"/>
    </row>
    <row r="23" spans="1:20" s="337" customFormat="1" ht="29.25" customHeight="1">
      <c r="A23" s="2" t="s">
        <v>94</v>
      </c>
      <c r="B23" s="612" t="s">
        <v>1206</v>
      </c>
      <c r="C23" s="612"/>
      <c r="D23" s="612"/>
      <c r="E23" s="612"/>
      <c r="F23" s="612"/>
      <c r="G23" s="612"/>
      <c r="H23" s="612"/>
      <c r="I23" s="612"/>
      <c r="J23" s="612"/>
      <c r="K23" s="612"/>
      <c r="L23" s="612"/>
      <c r="M23" s="390"/>
      <c r="N23" s="390"/>
      <c r="O23" s="390"/>
      <c r="P23" s="390"/>
      <c r="Q23" s="390"/>
      <c r="R23" s="390"/>
      <c r="S23" s="390"/>
      <c r="T23" s="341"/>
    </row>
    <row r="24" spans="1:20" s="337" customFormat="1" ht="42.75" customHeight="1">
      <c r="A24" s="8">
        <v>1</v>
      </c>
      <c r="B24" s="99" t="s">
        <v>1378</v>
      </c>
      <c r="C24" s="8">
        <v>10000</v>
      </c>
      <c r="D24" s="8" t="s">
        <v>1379</v>
      </c>
      <c r="E24" s="8" t="s">
        <v>1380</v>
      </c>
      <c r="F24" s="8" t="s">
        <v>1381</v>
      </c>
      <c r="G24" s="8">
        <v>30</v>
      </c>
      <c r="H24" s="8">
        <v>1</v>
      </c>
      <c r="I24" s="8">
        <v>50</v>
      </c>
      <c r="J24" s="8"/>
      <c r="K24" s="8">
        <v>2</v>
      </c>
      <c r="L24" s="8" t="s">
        <v>1382</v>
      </c>
      <c r="M24" s="361"/>
      <c r="N24" s="361"/>
      <c r="O24" s="361"/>
      <c r="P24" s="361"/>
      <c r="Q24" s="361"/>
      <c r="R24" s="361"/>
      <c r="S24" s="361"/>
      <c r="T24" s="341"/>
    </row>
    <row r="25" spans="1:20" s="337" customFormat="1" ht="30.75" customHeight="1">
      <c r="A25" s="2" t="s">
        <v>1202</v>
      </c>
      <c r="B25" s="612" t="s">
        <v>1208</v>
      </c>
      <c r="C25" s="612"/>
      <c r="D25" s="612"/>
      <c r="E25" s="612"/>
      <c r="F25" s="612"/>
      <c r="G25" s="612"/>
      <c r="H25" s="612"/>
      <c r="I25" s="612"/>
      <c r="J25" s="612"/>
      <c r="K25" s="612"/>
      <c r="L25" s="612"/>
      <c r="M25" s="353"/>
      <c r="N25" s="353"/>
      <c r="O25" s="353"/>
      <c r="P25" s="353"/>
      <c r="Q25" s="353"/>
      <c r="R25" s="353"/>
      <c r="S25" s="353"/>
      <c r="T25" s="341"/>
    </row>
    <row r="26" spans="1:20" s="337" customFormat="1" ht="78.75" customHeight="1">
      <c r="A26" s="8">
        <v>1</v>
      </c>
      <c r="B26" s="101" t="s">
        <v>1383</v>
      </c>
      <c r="C26" s="8">
        <v>1300</v>
      </c>
      <c r="D26" s="8" t="s">
        <v>1384</v>
      </c>
      <c r="E26" s="8" t="s">
        <v>1385</v>
      </c>
      <c r="F26" s="99" t="s">
        <v>1386</v>
      </c>
      <c r="G26" s="360">
        <v>50</v>
      </c>
      <c r="H26" s="360">
        <v>3.2</v>
      </c>
      <c r="I26" s="360">
        <v>70</v>
      </c>
      <c r="J26" s="99" t="s">
        <v>1387</v>
      </c>
      <c r="K26" s="360">
        <v>1</v>
      </c>
      <c r="L26" s="360" t="s">
        <v>1388</v>
      </c>
      <c r="M26" s="392"/>
      <c r="N26" s="392"/>
      <c r="O26" s="392"/>
      <c r="P26" s="392"/>
      <c r="Q26" s="392"/>
      <c r="R26" s="392"/>
      <c r="S26" s="392"/>
      <c r="T26" s="341"/>
    </row>
    <row r="27" spans="1:20" s="337" customFormat="1" ht="66" customHeight="1">
      <c r="A27" s="8">
        <v>2</v>
      </c>
      <c r="B27" s="101" t="s">
        <v>1389</v>
      </c>
      <c r="C27" s="8">
        <v>1000</v>
      </c>
      <c r="D27" s="8" t="s">
        <v>1390</v>
      </c>
      <c r="E27" s="8" t="s">
        <v>1385</v>
      </c>
      <c r="F27" s="99" t="s">
        <v>1391</v>
      </c>
      <c r="G27" s="360">
        <v>70</v>
      </c>
      <c r="H27" s="360">
        <v>3.2</v>
      </c>
      <c r="I27" s="360">
        <v>70</v>
      </c>
      <c r="J27" s="351"/>
      <c r="K27" s="360">
        <v>2</v>
      </c>
      <c r="L27" s="360" t="s">
        <v>1392</v>
      </c>
      <c r="M27" s="392"/>
      <c r="N27" s="392"/>
      <c r="O27" s="392"/>
      <c r="P27" s="392"/>
      <c r="Q27" s="392"/>
      <c r="R27" s="392"/>
      <c r="S27" s="392"/>
      <c r="T27" s="341"/>
    </row>
    <row r="28" spans="1:20" s="337" customFormat="1" ht="64.5" customHeight="1">
      <c r="A28" s="8">
        <v>3</v>
      </c>
      <c r="B28" s="101" t="s">
        <v>1393</v>
      </c>
      <c r="C28" s="8">
        <v>1000</v>
      </c>
      <c r="D28" s="8" t="s">
        <v>1394</v>
      </c>
      <c r="E28" s="8" t="s">
        <v>1380</v>
      </c>
      <c r="F28" s="99" t="s">
        <v>1395</v>
      </c>
      <c r="G28" s="360">
        <v>70</v>
      </c>
      <c r="H28" s="360">
        <v>3.2</v>
      </c>
      <c r="I28" s="360">
        <v>70</v>
      </c>
      <c r="J28" s="351"/>
      <c r="K28" s="360">
        <v>3</v>
      </c>
      <c r="L28" s="360" t="s">
        <v>1396</v>
      </c>
      <c r="M28" s="392"/>
      <c r="N28" s="392"/>
      <c r="O28" s="392"/>
      <c r="P28" s="392"/>
      <c r="Q28" s="392"/>
      <c r="R28" s="392"/>
      <c r="S28" s="392"/>
      <c r="T28" s="341"/>
    </row>
    <row r="29" spans="1:20" s="337" customFormat="1" ht="29.25" customHeight="1">
      <c r="A29" s="2" t="s">
        <v>187</v>
      </c>
      <c r="B29" s="612" t="s">
        <v>1209</v>
      </c>
      <c r="C29" s="612"/>
      <c r="D29" s="612"/>
      <c r="E29" s="612"/>
      <c r="F29" s="612"/>
      <c r="G29" s="612"/>
      <c r="H29" s="612"/>
      <c r="I29" s="612"/>
      <c r="J29" s="612"/>
      <c r="K29" s="612"/>
      <c r="L29" s="612"/>
      <c r="M29" s="353"/>
      <c r="N29" s="353"/>
      <c r="O29" s="353"/>
      <c r="P29" s="353"/>
      <c r="Q29" s="353"/>
      <c r="R29" s="353"/>
      <c r="S29" s="353"/>
      <c r="T29" s="341"/>
    </row>
    <row r="30" spans="1:20" s="337" customFormat="1" ht="60.75" customHeight="1">
      <c r="A30" s="8">
        <v>1</v>
      </c>
      <c r="B30" s="101" t="s">
        <v>1397</v>
      </c>
      <c r="C30" s="99">
        <v>2000</v>
      </c>
      <c r="D30" s="8" t="s">
        <v>1398</v>
      </c>
      <c r="E30" s="99" t="s">
        <v>1399</v>
      </c>
      <c r="F30" s="8" t="s">
        <v>1400</v>
      </c>
      <c r="G30" s="99">
        <v>35</v>
      </c>
      <c r="H30" s="99">
        <v>3.2</v>
      </c>
      <c r="I30" s="99">
        <v>70</v>
      </c>
      <c r="J30" s="99"/>
      <c r="K30" s="99">
        <v>2</v>
      </c>
      <c r="L30" s="99" t="s">
        <v>1401</v>
      </c>
      <c r="M30" s="400"/>
      <c r="N30" s="400"/>
      <c r="O30" s="400"/>
      <c r="P30" s="400"/>
      <c r="Q30" s="400"/>
      <c r="R30" s="400"/>
      <c r="S30" s="400"/>
      <c r="T30" s="341"/>
    </row>
    <row r="31" spans="1:20" s="337" customFormat="1" ht="30.75" customHeight="1">
      <c r="A31" s="2" t="s">
        <v>590</v>
      </c>
      <c r="B31" s="612" t="s">
        <v>1212</v>
      </c>
      <c r="C31" s="612"/>
      <c r="D31" s="612"/>
      <c r="E31" s="612"/>
      <c r="F31" s="612"/>
      <c r="G31" s="612"/>
      <c r="H31" s="612"/>
      <c r="I31" s="612"/>
      <c r="J31" s="612"/>
      <c r="K31" s="612"/>
      <c r="L31" s="612"/>
      <c r="M31" s="353"/>
      <c r="N31" s="353"/>
      <c r="O31" s="353"/>
      <c r="P31" s="353"/>
      <c r="Q31" s="353"/>
      <c r="R31" s="353"/>
      <c r="S31" s="353"/>
      <c r="T31" s="341"/>
    </row>
    <row r="32" spans="1:20" s="337" customFormat="1" ht="68.25" customHeight="1">
      <c r="A32" s="8">
        <v>1</v>
      </c>
      <c r="B32" s="101" t="s">
        <v>1402</v>
      </c>
      <c r="C32" s="99">
        <v>3000</v>
      </c>
      <c r="D32" s="8" t="s">
        <v>1403</v>
      </c>
      <c r="E32" s="99" t="s">
        <v>1404</v>
      </c>
      <c r="F32" s="99" t="s">
        <v>1405</v>
      </c>
      <c r="G32" s="99" t="s">
        <v>1406</v>
      </c>
      <c r="H32" s="99">
        <v>3.2</v>
      </c>
      <c r="I32" s="99" t="s">
        <v>1406</v>
      </c>
      <c r="J32" s="7"/>
      <c r="K32" s="8">
        <v>3</v>
      </c>
      <c r="L32" s="8" t="s">
        <v>1407</v>
      </c>
      <c r="M32" s="361"/>
      <c r="N32" s="361"/>
      <c r="O32" s="361"/>
      <c r="P32" s="361"/>
      <c r="Q32" s="361"/>
      <c r="R32" s="361"/>
      <c r="S32" s="361"/>
      <c r="T32" s="341"/>
    </row>
    <row r="33" spans="1:20" s="337" customFormat="1" ht="87" customHeight="1">
      <c r="A33" s="8">
        <v>2</v>
      </c>
      <c r="B33" s="101" t="s">
        <v>1408</v>
      </c>
      <c r="C33" s="99">
        <v>2000</v>
      </c>
      <c r="D33" s="8" t="s">
        <v>1403</v>
      </c>
      <c r="E33" s="99" t="s">
        <v>1409</v>
      </c>
      <c r="F33" s="99" t="s">
        <v>1410</v>
      </c>
      <c r="G33" s="99" t="s">
        <v>1406</v>
      </c>
      <c r="H33" s="99">
        <v>3.2</v>
      </c>
      <c r="I33" s="99" t="s">
        <v>1406</v>
      </c>
      <c r="J33" s="99" t="s">
        <v>1387</v>
      </c>
      <c r="K33" s="351">
        <v>1</v>
      </c>
      <c r="L33" s="360" t="s">
        <v>1401</v>
      </c>
      <c r="M33" s="392"/>
      <c r="N33" s="392"/>
      <c r="O33" s="392"/>
      <c r="P33" s="392"/>
      <c r="Q33" s="392"/>
      <c r="R33" s="392"/>
      <c r="S33" s="392"/>
      <c r="T33" s="341"/>
    </row>
    <row r="34" spans="1:20" s="337" customFormat="1" ht="69" customHeight="1">
      <c r="A34" s="8">
        <v>3</v>
      </c>
      <c r="B34" s="101" t="s">
        <v>1411</v>
      </c>
      <c r="C34" s="99">
        <v>2500</v>
      </c>
      <c r="D34" s="8" t="s">
        <v>1403</v>
      </c>
      <c r="E34" s="99" t="s">
        <v>1412</v>
      </c>
      <c r="F34" s="99" t="s">
        <v>1413</v>
      </c>
      <c r="G34" s="99" t="s">
        <v>1414</v>
      </c>
      <c r="H34" s="99">
        <v>3.2</v>
      </c>
      <c r="I34" s="99" t="s">
        <v>1406</v>
      </c>
      <c r="J34" s="360"/>
      <c r="K34" s="360">
        <v>3</v>
      </c>
      <c r="L34" s="360"/>
      <c r="M34" s="392"/>
      <c r="N34" s="392"/>
      <c r="O34" s="392"/>
      <c r="P34" s="392"/>
      <c r="Q34" s="392"/>
      <c r="R34" s="392"/>
      <c r="S34" s="392"/>
      <c r="T34" s="341"/>
    </row>
    <row r="35" spans="1:20" s="337" customFormat="1" ht="67.5" customHeight="1">
      <c r="A35" s="8">
        <v>4</v>
      </c>
      <c r="B35" s="101" t="s">
        <v>1411</v>
      </c>
      <c r="C35" s="99">
        <v>1000</v>
      </c>
      <c r="D35" s="8" t="s">
        <v>1403</v>
      </c>
      <c r="E35" s="99" t="s">
        <v>1412</v>
      </c>
      <c r="F35" s="99" t="s">
        <v>1415</v>
      </c>
      <c r="G35" s="99" t="s">
        <v>1414</v>
      </c>
      <c r="H35" s="99">
        <v>3.2</v>
      </c>
      <c r="I35" s="99" t="s">
        <v>1406</v>
      </c>
      <c r="J35" s="360"/>
      <c r="K35" s="360">
        <v>3</v>
      </c>
      <c r="L35" s="351"/>
      <c r="M35" s="401"/>
      <c r="N35" s="401"/>
      <c r="O35" s="401"/>
      <c r="P35" s="401"/>
      <c r="Q35" s="401"/>
      <c r="R35" s="401"/>
      <c r="S35" s="401"/>
      <c r="T35" s="341"/>
    </row>
    <row r="36" spans="1:20" s="337" customFormat="1" ht="72" customHeight="1">
      <c r="A36" s="8">
        <v>5</v>
      </c>
      <c r="B36" s="101" t="s">
        <v>1411</v>
      </c>
      <c r="C36" s="99">
        <v>1500</v>
      </c>
      <c r="D36" s="8" t="s">
        <v>1403</v>
      </c>
      <c r="E36" s="99" t="s">
        <v>1416</v>
      </c>
      <c r="F36" s="99" t="s">
        <v>1417</v>
      </c>
      <c r="G36" s="99" t="s">
        <v>1414</v>
      </c>
      <c r="H36" s="99">
        <v>3.2</v>
      </c>
      <c r="I36" s="99">
        <v>70</v>
      </c>
      <c r="J36" s="360"/>
      <c r="K36" s="360">
        <v>3</v>
      </c>
      <c r="L36" s="351"/>
      <c r="M36" s="401"/>
      <c r="N36" s="401"/>
      <c r="O36" s="401"/>
      <c r="P36" s="401"/>
      <c r="Q36" s="401"/>
      <c r="R36" s="401"/>
      <c r="S36" s="401"/>
      <c r="T36" s="341"/>
    </row>
    <row r="37" spans="1:20" s="337" customFormat="1" ht="69.75" customHeight="1">
      <c r="A37" s="8">
        <v>6</v>
      </c>
      <c r="B37" s="101" t="s">
        <v>1411</v>
      </c>
      <c r="C37" s="99">
        <v>1500</v>
      </c>
      <c r="D37" s="8" t="s">
        <v>1403</v>
      </c>
      <c r="E37" s="99" t="s">
        <v>1416</v>
      </c>
      <c r="F37" s="99" t="s">
        <v>1418</v>
      </c>
      <c r="G37" s="99" t="s">
        <v>1414</v>
      </c>
      <c r="H37" s="99">
        <v>3.2</v>
      </c>
      <c r="I37" s="99" t="s">
        <v>1406</v>
      </c>
      <c r="J37" s="360"/>
      <c r="K37" s="360">
        <v>3</v>
      </c>
      <c r="L37" s="351"/>
      <c r="M37" s="401"/>
      <c r="N37" s="401"/>
      <c r="O37" s="401"/>
      <c r="P37" s="401"/>
      <c r="Q37" s="401"/>
      <c r="R37" s="401"/>
      <c r="S37" s="401"/>
      <c r="T37" s="341"/>
    </row>
    <row r="38" spans="1:20" s="337" customFormat="1" ht="66.75" customHeight="1">
      <c r="A38" s="8">
        <v>7</v>
      </c>
      <c r="B38" s="101" t="s">
        <v>1419</v>
      </c>
      <c r="C38" s="99">
        <v>1000</v>
      </c>
      <c r="D38" s="8" t="s">
        <v>1403</v>
      </c>
      <c r="E38" s="99" t="s">
        <v>1399</v>
      </c>
      <c r="F38" s="99" t="s">
        <v>1420</v>
      </c>
      <c r="G38" s="99">
        <v>70</v>
      </c>
      <c r="H38" s="99">
        <v>3.2</v>
      </c>
      <c r="I38" s="99" t="s">
        <v>1406</v>
      </c>
      <c r="J38" s="99" t="s">
        <v>1421</v>
      </c>
      <c r="K38" s="8">
        <v>2</v>
      </c>
      <c r="L38" s="8" t="s">
        <v>1407</v>
      </c>
      <c r="M38" s="361"/>
      <c r="N38" s="361"/>
      <c r="O38" s="361"/>
      <c r="P38" s="361"/>
      <c r="Q38" s="361"/>
      <c r="R38" s="361"/>
      <c r="S38" s="361"/>
      <c r="T38" s="341"/>
    </row>
    <row r="39" spans="1:20" s="397" customFormat="1" ht="31.5" customHeight="1">
      <c r="A39" s="398" t="s">
        <v>1755</v>
      </c>
      <c r="B39" s="616" t="s">
        <v>1548</v>
      </c>
      <c r="C39" s="616"/>
      <c r="D39" s="616"/>
      <c r="E39" s="616"/>
      <c r="F39" s="616"/>
      <c r="G39" s="616"/>
      <c r="H39" s="616"/>
      <c r="I39" s="616"/>
      <c r="J39" s="616"/>
      <c r="K39" s="616"/>
      <c r="L39" s="616"/>
      <c r="M39" s="394"/>
      <c r="N39" s="394"/>
      <c r="O39" s="394"/>
      <c r="P39" s="394"/>
      <c r="Q39" s="394"/>
      <c r="R39" s="394"/>
      <c r="S39" s="394"/>
      <c r="T39" s="394"/>
    </row>
    <row r="40" spans="1:20" s="337" customFormat="1" ht="29.25" customHeight="1">
      <c r="A40" s="18" t="s">
        <v>94</v>
      </c>
      <c r="B40" s="420" t="s">
        <v>1206</v>
      </c>
      <c r="C40" s="377"/>
      <c r="D40" s="421"/>
      <c r="E40" s="377"/>
      <c r="F40" s="377"/>
      <c r="G40" s="377"/>
      <c r="H40" s="402"/>
      <c r="I40" s="377"/>
      <c r="J40" s="377"/>
      <c r="K40" s="377"/>
      <c r="L40" s="421"/>
      <c r="M40" s="403"/>
      <c r="N40" s="403"/>
      <c r="O40" s="403"/>
      <c r="P40" s="403"/>
      <c r="Q40" s="403"/>
      <c r="R40" s="403"/>
      <c r="S40" s="403"/>
      <c r="T40" s="341"/>
    </row>
    <row r="41" spans="1:20" s="337" customFormat="1" ht="108.75">
      <c r="A41" s="6">
        <v>1</v>
      </c>
      <c r="B41" s="12" t="s">
        <v>1549</v>
      </c>
      <c r="C41" s="99">
        <v>70</v>
      </c>
      <c r="D41" s="101" t="s">
        <v>1550</v>
      </c>
      <c r="E41" s="8" t="s">
        <v>1551</v>
      </c>
      <c r="F41" s="8" t="s">
        <v>1552</v>
      </c>
      <c r="G41" s="8">
        <v>40</v>
      </c>
      <c r="H41" s="422" t="s">
        <v>1553</v>
      </c>
      <c r="I41" s="8">
        <v>120</v>
      </c>
      <c r="J41" s="8"/>
      <c r="K41" s="8">
        <v>1</v>
      </c>
      <c r="L41" s="7" t="s">
        <v>1554</v>
      </c>
      <c r="M41" s="389"/>
      <c r="N41" s="389"/>
      <c r="O41" s="389"/>
      <c r="P41" s="389"/>
      <c r="Q41" s="389"/>
      <c r="R41" s="389"/>
      <c r="S41" s="389"/>
      <c r="T41" s="341"/>
    </row>
    <row r="42" spans="1:20" s="337" customFormat="1" ht="62.25">
      <c r="A42" s="6">
        <v>2</v>
      </c>
      <c r="B42" s="12" t="s">
        <v>1555</v>
      </c>
      <c r="C42" s="99">
        <v>5</v>
      </c>
      <c r="D42" s="101" t="s">
        <v>1556</v>
      </c>
      <c r="E42" s="8" t="s">
        <v>1551</v>
      </c>
      <c r="F42" s="8" t="s">
        <v>1596</v>
      </c>
      <c r="G42" s="8">
        <v>40</v>
      </c>
      <c r="H42" s="422" t="s">
        <v>1558</v>
      </c>
      <c r="I42" s="8">
        <v>150</v>
      </c>
      <c r="J42" s="8"/>
      <c r="K42" s="8">
        <v>1</v>
      </c>
      <c r="L42" s="7" t="s">
        <v>1559</v>
      </c>
      <c r="M42" s="389"/>
      <c r="N42" s="389"/>
      <c r="O42" s="389"/>
      <c r="P42" s="389"/>
      <c r="Q42" s="389"/>
      <c r="R42" s="389"/>
      <c r="S42" s="389"/>
      <c r="T42" s="341"/>
    </row>
    <row r="43" spans="1:20" s="337" customFormat="1" ht="30.75">
      <c r="A43" s="6">
        <v>3</v>
      </c>
      <c r="B43" s="12" t="s">
        <v>1560</v>
      </c>
      <c r="C43" s="8">
        <v>1000</v>
      </c>
      <c r="D43" s="7" t="s">
        <v>290</v>
      </c>
      <c r="E43" s="3" t="s">
        <v>1551</v>
      </c>
      <c r="F43" s="3" t="s">
        <v>1561</v>
      </c>
      <c r="G43" s="3">
        <v>90</v>
      </c>
      <c r="H43" s="423">
        <v>0</v>
      </c>
      <c r="I43" s="8"/>
      <c r="J43" s="8"/>
      <c r="K43" s="8">
        <v>2</v>
      </c>
      <c r="L43" s="7"/>
      <c r="M43" s="389"/>
      <c r="N43" s="389"/>
      <c r="O43" s="389"/>
      <c r="P43" s="389"/>
      <c r="Q43" s="389"/>
      <c r="R43" s="389"/>
      <c r="S43" s="389"/>
      <c r="T43" s="341"/>
    </row>
    <row r="44" spans="1:20" s="337" customFormat="1" ht="38.25" customHeight="1">
      <c r="A44" s="6">
        <v>4</v>
      </c>
      <c r="B44" s="12" t="s">
        <v>1562</v>
      </c>
      <c r="C44" s="8">
        <v>700</v>
      </c>
      <c r="D44" s="7" t="s">
        <v>290</v>
      </c>
      <c r="E44" s="3" t="s">
        <v>1213</v>
      </c>
      <c r="F44" s="3" t="s">
        <v>1563</v>
      </c>
      <c r="G44" s="3">
        <v>300</v>
      </c>
      <c r="H44" s="424">
        <v>-0.6</v>
      </c>
      <c r="I44" s="8"/>
      <c r="J44" s="8"/>
      <c r="K44" s="8">
        <v>2</v>
      </c>
      <c r="L44" s="7"/>
      <c r="M44" s="389"/>
      <c r="N44" s="389"/>
      <c r="O44" s="389"/>
      <c r="P44" s="389"/>
      <c r="Q44" s="389"/>
      <c r="R44" s="389"/>
      <c r="S44" s="389"/>
      <c r="T44" s="341"/>
    </row>
    <row r="45" spans="1:20" s="337" customFormat="1" ht="111.75" customHeight="1">
      <c r="A45" s="6">
        <v>5</v>
      </c>
      <c r="B45" s="12" t="s">
        <v>1564</v>
      </c>
      <c r="C45" s="99">
        <v>20</v>
      </c>
      <c r="D45" s="101" t="s">
        <v>1565</v>
      </c>
      <c r="E45" s="8" t="s">
        <v>1551</v>
      </c>
      <c r="F45" s="8" t="s">
        <v>1566</v>
      </c>
      <c r="G45" s="8">
        <v>40</v>
      </c>
      <c r="H45" s="422" t="s">
        <v>1567</v>
      </c>
      <c r="I45" s="8">
        <v>130</v>
      </c>
      <c r="J45" s="8"/>
      <c r="K45" s="8">
        <v>2</v>
      </c>
      <c r="L45" s="7" t="s">
        <v>1568</v>
      </c>
      <c r="M45" s="389"/>
      <c r="N45" s="389"/>
      <c r="O45" s="389"/>
      <c r="P45" s="389"/>
      <c r="Q45" s="389"/>
      <c r="R45" s="389"/>
      <c r="S45" s="389"/>
      <c r="T45" s="341"/>
    </row>
    <row r="46" spans="1:20" s="337" customFormat="1" ht="68.25" customHeight="1">
      <c r="A46" s="6">
        <v>6</v>
      </c>
      <c r="B46" s="12" t="s">
        <v>1569</v>
      </c>
      <c r="C46" s="8">
        <v>10</v>
      </c>
      <c r="D46" s="7" t="s">
        <v>1570</v>
      </c>
      <c r="E46" s="8" t="s">
        <v>1551</v>
      </c>
      <c r="F46" s="8" t="s">
        <v>1571</v>
      </c>
      <c r="G46" s="8">
        <v>30</v>
      </c>
      <c r="H46" s="422" t="s">
        <v>1572</v>
      </c>
      <c r="I46" s="8">
        <v>90</v>
      </c>
      <c r="J46" s="8"/>
      <c r="K46" s="8">
        <v>2</v>
      </c>
      <c r="L46" s="7" t="s">
        <v>1559</v>
      </c>
      <c r="M46" s="389"/>
      <c r="N46" s="389"/>
      <c r="O46" s="389"/>
      <c r="P46" s="389"/>
      <c r="Q46" s="389"/>
      <c r="R46" s="389"/>
      <c r="S46" s="389"/>
      <c r="T46" s="341"/>
    </row>
    <row r="47" spans="1:20" s="337" customFormat="1" ht="103.5" customHeight="1">
      <c r="A47" s="6">
        <v>7</v>
      </c>
      <c r="B47" s="12" t="s">
        <v>1573</v>
      </c>
      <c r="C47" s="8">
        <v>300</v>
      </c>
      <c r="D47" s="7" t="s">
        <v>1574</v>
      </c>
      <c r="E47" s="8" t="s">
        <v>1551</v>
      </c>
      <c r="F47" s="8">
        <v>98</v>
      </c>
      <c r="G47" s="8">
        <v>40</v>
      </c>
      <c r="H47" s="422"/>
      <c r="I47" s="8">
        <v>120</v>
      </c>
      <c r="J47" s="8"/>
      <c r="K47" s="8">
        <v>3</v>
      </c>
      <c r="L47" s="7" t="s">
        <v>1575</v>
      </c>
      <c r="M47" s="389"/>
      <c r="N47" s="389"/>
      <c r="O47" s="389"/>
      <c r="P47" s="389"/>
      <c r="Q47" s="389"/>
      <c r="R47" s="389"/>
      <c r="S47" s="389"/>
      <c r="T47" s="341"/>
    </row>
    <row r="48" spans="1:20" s="337" customFormat="1" ht="99" customHeight="1">
      <c r="A48" s="6">
        <v>8</v>
      </c>
      <c r="B48" s="12" t="s">
        <v>1573</v>
      </c>
      <c r="C48" s="8">
        <v>200</v>
      </c>
      <c r="D48" s="7" t="s">
        <v>1574</v>
      </c>
      <c r="E48" s="8" t="s">
        <v>1551</v>
      </c>
      <c r="F48" s="8" t="s">
        <v>1576</v>
      </c>
      <c r="G48" s="8">
        <v>40</v>
      </c>
      <c r="H48" s="422"/>
      <c r="I48" s="8">
        <v>130</v>
      </c>
      <c r="J48" s="8"/>
      <c r="K48" s="8">
        <v>3</v>
      </c>
      <c r="L48" s="7" t="s">
        <v>1575</v>
      </c>
      <c r="M48" s="389"/>
      <c r="N48" s="389"/>
      <c r="O48" s="389"/>
      <c r="P48" s="389"/>
      <c r="Q48" s="389"/>
      <c r="R48" s="389"/>
      <c r="S48" s="389"/>
      <c r="T48" s="341"/>
    </row>
    <row r="49" spans="1:20" s="337" customFormat="1" ht="100.5" customHeight="1">
      <c r="A49" s="6">
        <v>9</v>
      </c>
      <c r="B49" s="12" t="s">
        <v>1573</v>
      </c>
      <c r="C49" s="8">
        <v>400</v>
      </c>
      <c r="D49" s="7" t="s">
        <v>1574</v>
      </c>
      <c r="E49" s="8" t="s">
        <v>1551</v>
      </c>
      <c r="F49" s="8" t="s">
        <v>828</v>
      </c>
      <c r="G49" s="8">
        <v>40</v>
      </c>
      <c r="H49" s="422"/>
      <c r="I49" s="8">
        <v>150</v>
      </c>
      <c r="J49" s="8"/>
      <c r="K49" s="8">
        <v>3</v>
      </c>
      <c r="L49" s="7" t="s">
        <v>1575</v>
      </c>
      <c r="M49" s="389"/>
      <c r="N49" s="389"/>
      <c r="O49" s="389"/>
      <c r="P49" s="389"/>
      <c r="Q49" s="389"/>
      <c r="R49" s="389"/>
      <c r="S49" s="389"/>
      <c r="T49" s="341"/>
    </row>
    <row r="50" spans="1:20" s="337" customFormat="1" ht="31.5" customHeight="1">
      <c r="A50" s="2" t="s">
        <v>1202</v>
      </c>
      <c r="B50" s="621" t="s">
        <v>1207</v>
      </c>
      <c r="C50" s="622"/>
      <c r="D50" s="622"/>
      <c r="E50" s="622"/>
      <c r="F50" s="622"/>
      <c r="G50" s="622"/>
      <c r="H50" s="622"/>
      <c r="I50" s="622"/>
      <c r="J50" s="622"/>
      <c r="K50" s="622"/>
      <c r="L50" s="623"/>
      <c r="M50" s="390"/>
      <c r="N50" s="390"/>
      <c r="O50" s="390"/>
      <c r="P50" s="390"/>
      <c r="Q50" s="390"/>
      <c r="R50" s="390"/>
      <c r="S50" s="390"/>
      <c r="T50" s="341"/>
    </row>
    <row r="51" spans="1:20" s="337" customFormat="1" ht="30" customHeight="1">
      <c r="A51" s="6">
        <v>1</v>
      </c>
      <c r="B51" s="101" t="s">
        <v>1577</v>
      </c>
      <c r="C51" s="99" t="s">
        <v>1578</v>
      </c>
      <c r="D51" s="99" t="s">
        <v>1579</v>
      </c>
      <c r="E51" s="99" t="s">
        <v>1580</v>
      </c>
      <c r="F51" s="99" t="s">
        <v>1581</v>
      </c>
      <c r="G51" s="99" t="s">
        <v>1253</v>
      </c>
      <c r="H51" s="425" t="s">
        <v>1582</v>
      </c>
      <c r="I51" s="99" t="s">
        <v>1583</v>
      </c>
      <c r="J51" s="99"/>
      <c r="K51" s="148">
        <v>1</v>
      </c>
      <c r="L51" s="426" t="s">
        <v>1767</v>
      </c>
      <c r="M51" s="404"/>
      <c r="N51" s="404"/>
      <c r="O51" s="404"/>
      <c r="P51" s="404"/>
      <c r="Q51" s="404"/>
      <c r="R51" s="404"/>
      <c r="S51" s="404"/>
      <c r="T51" s="341"/>
    </row>
    <row r="52" spans="1:20" s="337" customFormat="1" ht="30" customHeight="1">
      <c r="A52" s="618">
        <v>2</v>
      </c>
      <c r="B52" s="625" t="s">
        <v>1584</v>
      </c>
      <c r="C52" s="620" t="s">
        <v>387</v>
      </c>
      <c r="D52" s="626" t="s">
        <v>1597</v>
      </c>
      <c r="E52" s="620" t="s">
        <v>1600</v>
      </c>
      <c r="F52" s="620" t="s">
        <v>1585</v>
      </c>
      <c r="G52" s="620" t="s">
        <v>387</v>
      </c>
      <c r="H52" s="627" t="s">
        <v>1586</v>
      </c>
      <c r="I52" s="620" t="s">
        <v>387</v>
      </c>
      <c r="J52" s="620"/>
      <c r="K52" s="620">
        <v>1</v>
      </c>
      <c r="L52" s="620"/>
      <c r="M52" s="361"/>
      <c r="N52" s="361"/>
      <c r="O52" s="361"/>
      <c r="P52" s="361"/>
      <c r="Q52" s="361"/>
      <c r="R52" s="361"/>
      <c r="S52" s="361"/>
      <c r="T52" s="341"/>
    </row>
    <row r="53" spans="1:20" s="337" customFormat="1" ht="30" customHeight="1">
      <c r="A53" s="618"/>
      <c r="B53" s="625"/>
      <c r="C53" s="620"/>
      <c r="D53" s="626"/>
      <c r="E53" s="620"/>
      <c r="F53" s="620"/>
      <c r="G53" s="620"/>
      <c r="H53" s="627"/>
      <c r="I53" s="620"/>
      <c r="J53" s="620"/>
      <c r="K53" s="620"/>
      <c r="L53" s="620"/>
      <c r="M53" s="361"/>
      <c r="N53" s="361"/>
      <c r="O53" s="361"/>
      <c r="P53" s="361"/>
      <c r="Q53" s="361"/>
      <c r="R53" s="361"/>
      <c r="S53" s="361"/>
      <c r="T53" s="341"/>
    </row>
    <row r="54" spans="1:20" s="337" customFormat="1" ht="30" customHeight="1">
      <c r="A54" s="618">
        <v>3</v>
      </c>
      <c r="B54" s="625" t="s">
        <v>1587</v>
      </c>
      <c r="C54" s="620" t="s">
        <v>387</v>
      </c>
      <c r="D54" s="626" t="s">
        <v>1597</v>
      </c>
      <c r="E54" s="620" t="s">
        <v>1600</v>
      </c>
      <c r="F54" s="620" t="s">
        <v>1588</v>
      </c>
      <c r="G54" s="620" t="s">
        <v>387</v>
      </c>
      <c r="H54" s="627" t="s">
        <v>1589</v>
      </c>
      <c r="I54" s="620" t="s">
        <v>387</v>
      </c>
      <c r="J54" s="620"/>
      <c r="K54" s="620">
        <v>1</v>
      </c>
      <c r="L54" s="620"/>
      <c r="M54" s="361"/>
      <c r="N54" s="361"/>
      <c r="O54" s="361"/>
      <c r="P54" s="361"/>
      <c r="Q54" s="361"/>
      <c r="R54" s="361"/>
      <c r="S54" s="361"/>
      <c r="T54" s="341"/>
    </row>
    <row r="55" spans="1:20" s="337" customFormat="1" ht="30" customHeight="1">
      <c r="A55" s="618"/>
      <c r="B55" s="625"/>
      <c r="C55" s="620"/>
      <c r="D55" s="626"/>
      <c r="E55" s="620"/>
      <c r="F55" s="620"/>
      <c r="G55" s="620"/>
      <c r="H55" s="627"/>
      <c r="I55" s="620"/>
      <c r="J55" s="620"/>
      <c r="K55" s="620"/>
      <c r="L55" s="620"/>
      <c r="M55" s="361"/>
      <c r="N55" s="361"/>
      <c r="O55" s="361"/>
      <c r="P55" s="361"/>
      <c r="Q55" s="361"/>
      <c r="R55" s="361"/>
      <c r="S55" s="361"/>
      <c r="T55" s="341"/>
    </row>
    <row r="56" spans="1:20" s="337" customFormat="1" ht="30" customHeight="1">
      <c r="A56" s="618">
        <v>4</v>
      </c>
      <c r="B56" s="625" t="s">
        <v>1590</v>
      </c>
      <c r="C56" s="620" t="s">
        <v>387</v>
      </c>
      <c r="D56" s="626" t="s">
        <v>1597</v>
      </c>
      <c r="E56" s="620" t="s">
        <v>1600</v>
      </c>
      <c r="F56" s="620" t="s">
        <v>1591</v>
      </c>
      <c r="G56" s="620" t="s">
        <v>387</v>
      </c>
      <c r="H56" s="627" t="s">
        <v>1586</v>
      </c>
      <c r="I56" s="620" t="s">
        <v>387</v>
      </c>
      <c r="J56" s="620"/>
      <c r="K56" s="620">
        <v>1</v>
      </c>
      <c r="L56" s="620"/>
      <c r="M56" s="361"/>
      <c r="N56" s="361"/>
      <c r="O56" s="361"/>
      <c r="P56" s="361"/>
      <c r="Q56" s="361"/>
      <c r="R56" s="361"/>
      <c r="S56" s="361"/>
      <c r="T56" s="341"/>
    </row>
    <row r="57" spans="1:20" s="337" customFormat="1" ht="30" customHeight="1">
      <c r="A57" s="618"/>
      <c r="B57" s="625"/>
      <c r="C57" s="620"/>
      <c r="D57" s="626"/>
      <c r="E57" s="620"/>
      <c r="F57" s="620"/>
      <c r="G57" s="620"/>
      <c r="H57" s="627"/>
      <c r="I57" s="620"/>
      <c r="J57" s="620"/>
      <c r="K57" s="620"/>
      <c r="L57" s="620"/>
      <c r="M57" s="361"/>
      <c r="N57" s="361"/>
      <c r="O57" s="361"/>
      <c r="P57" s="361"/>
      <c r="Q57" s="361"/>
      <c r="R57" s="361"/>
      <c r="S57" s="361"/>
      <c r="T57" s="341"/>
    </row>
    <row r="58" spans="1:20" s="337" customFormat="1" ht="30" customHeight="1">
      <c r="A58" s="618">
        <v>5</v>
      </c>
      <c r="B58" s="625" t="s">
        <v>1592</v>
      </c>
      <c r="C58" s="620" t="s">
        <v>1593</v>
      </c>
      <c r="D58" s="626" t="s">
        <v>1598</v>
      </c>
      <c r="E58" s="620" t="s">
        <v>1599</v>
      </c>
      <c r="F58" s="620" t="s">
        <v>1585</v>
      </c>
      <c r="G58" s="620" t="s">
        <v>1276</v>
      </c>
      <c r="H58" s="627" t="s">
        <v>1594</v>
      </c>
      <c r="I58" s="620" t="s">
        <v>1595</v>
      </c>
      <c r="J58" s="620"/>
      <c r="K58" s="620">
        <v>1</v>
      </c>
      <c r="L58" s="620"/>
      <c r="M58" s="361"/>
      <c r="N58" s="361"/>
      <c r="O58" s="361"/>
      <c r="P58" s="361"/>
      <c r="Q58" s="361"/>
      <c r="R58" s="361"/>
      <c r="S58" s="361"/>
      <c r="T58" s="341"/>
    </row>
    <row r="59" spans="1:20" s="337" customFormat="1" ht="30" customHeight="1">
      <c r="A59" s="618"/>
      <c r="B59" s="625"/>
      <c r="C59" s="620"/>
      <c r="D59" s="626"/>
      <c r="E59" s="620"/>
      <c r="F59" s="620"/>
      <c r="G59" s="620"/>
      <c r="H59" s="627"/>
      <c r="I59" s="620"/>
      <c r="J59" s="620"/>
      <c r="K59" s="620"/>
      <c r="L59" s="620"/>
      <c r="M59" s="361"/>
      <c r="N59" s="361"/>
      <c r="O59" s="361"/>
      <c r="P59" s="361"/>
      <c r="Q59" s="361"/>
      <c r="R59" s="361"/>
      <c r="S59" s="361"/>
      <c r="T59" s="341"/>
    </row>
    <row r="60" spans="1:20" s="337" customFormat="1" ht="15" hidden="1">
      <c r="A60" s="18" t="s">
        <v>187</v>
      </c>
      <c r="B60" s="624" t="s">
        <v>1208</v>
      </c>
      <c r="C60" s="624"/>
      <c r="D60" s="624"/>
      <c r="E60" s="624"/>
      <c r="F60" s="624"/>
      <c r="G60" s="624"/>
      <c r="H60" s="624"/>
      <c r="I60" s="624"/>
      <c r="J60" s="624"/>
      <c r="K60" s="624"/>
      <c r="L60" s="624"/>
      <c r="M60" s="405"/>
      <c r="N60" s="405"/>
      <c r="O60" s="405"/>
      <c r="P60" s="405"/>
      <c r="Q60" s="405"/>
      <c r="R60" s="405"/>
      <c r="S60" s="405"/>
      <c r="T60" s="341"/>
    </row>
    <row r="61" spans="1:20" s="337" customFormat="1" ht="15" hidden="1">
      <c r="A61" s="2" t="s">
        <v>588</v>
      </c>
      <c r="B61" s="624" t="s">
        <v>1209</v>
      </c>
      <c r="C61" s="624"/>
      <c r="D61" s="624"/>
      <c r="E61" s="624"/>
      <c r="F61" s="624"/>
      <c r="G61" s="624"/>
      <c r="H61" s="624"/>
      <c r="I61" s="624"/>
      <c r="J61" s="624"/>
      <c r="K61" s="624"/>
      <c r="L61" s="624"/>
      <c r="M61" s="405"/>
      <c r="N61" s="405"/>
      <c r="O61" s="405"/>
      <c r="P61" s="405"/>
      <c r="Q61" s="405"/>
      <c r="R61" s="405"/>
      <c r="S61" s="405"/>
      <c r="T61" s="341"/>
    </row>
    <row r="62" spans="1:20" s="337" customFormat="1" ht="15" hidden="1">
      <c r="A62" s="2" t="s">
        <v>590</v>
      </c>
      <c r="B62" s="624" t="s">
        <v>1212</v>
      </c>
      <c r="C62" s="624"/>
      <c r="D62" s="624"/>
      <c r="E62" s="624"/>
      <c r="F62" s="624"/>
      <c r="G62" s="624"/>
      <c r="H62" s="624"/>
      <c r="I62" s="624"/>
      <c r="J62" s="624"/>
      <c r="K62" s="624"/>
      <c r="L62" s="624"/>
      <c r="M62" s="405"/>
      <c r="N62" s="405"/>
      <c r="O62" s="405"/>
      <c r="P62" s="405"/>
      <c r="Q62" s="405"/>
      <c r="R62" s="405"/>
      <c r="S62" s="405"/>
      <c r="T62" s="341"/>
    </row>
    <row r="63" spans="1:19" s="373" customFormat="1" ht="34.5" customHeight="1">
      <c r="A63" s="396" t="s">
        <v>1756</v>
      </c>
      <c r="B63" s="616" t="s">
        <v>1247</v>
      </c>
      <c r="C63" s="616"/>
      <c r="D63" s="616"/>
      <c r="E63" s="616"/>
      <c r="F63" s="616"/>
      <c r="G63" s="616"/>
      <c r="H63" s="616"/>
      <c r="I63" s="616"/>
      <c r="J63" s="616"/>
      <c r="K63" s="616"/>
      <c r="L63" s="616"/>
      <c r="M63" s="390"/>
      <c r="N63" s="390"/>
      <c r="O63" s="390"/>
      <c r="P63" s="390"/>
      <c r="Q63" s="390"/>
      <c r="R63" s="390"/>
      <c r="S63" s="390"/>
    </row>
    <row r="64" spans="1:20" s="337" customFormat="1" ht="27" customHeight="1">
      <c r="A64" s="18" t="s">
        <v>94</v>
      </c>
      <c r="B64" s="427" t="s">
        <v>1206</v>
      </c>
      <c r="C64" s="3"/>
      <c r="D64" s="428"/>
      <c r="E64" s="3"/>
      <c r="F64" s="3"/>
      <c r="G64" s="3"/>
      <c r="H64" s="3"/>
      <c r="I64" s="3"/>
      <c r="J64" s="3"/>
      <c r="K64" s="3"/>
      <c r="L64" s="428"/>
      <c r="M64" s="387"/>
      <c r="N64" s="387"/>
      <c r="O64" s="387"/>
      <c r="P64" s="387"/>
      <c r="Q64" s="387"/>
      <c r="R64" s="387"/>
      <c r="S64" s="387"/>
      <c r="T64" s="399"/>
    </row>
    <row r="65" spans="1:20" s="337" customFormat="1" ht="51" customHeight="1">
      <c r="A65" s="6">
        <v>1</v>
      </c>
      <c r="B65" s="12" t="s">
        <v>1235</v>
      </c>
      <c r="C65" s="8">
        <v>15</v>
      </c>
      <c r="D65" s="8" t="s">
        <v>1242</v>
      </c>
      <c r="E65" s="8" t="s">
        <v>1213</v>
      </c>
      <c r="F65" s="8">
        <v>193</v>
      </c>
      <c r="G65" s="8">
        <v>40</v>
      </c>
      <c r="H65" s="8">
        <v>3.5</v>
      </c>
      <c r="I65" s="8">
        <v>200</v>
      </c>
      <c r="J65" s="8" t="s">
        <v>1229</v>
      </c>
      <c r="K65" s="8">
        <v>2</v>
      </c>
      <c r="L65" s="7"/>
      <c r="M65" s="387"/>
      <c r="N65" s="387"/>
      <c r="O65" s="387"/>
      <c r="P65" s="387"/>
      <c r="Q65" s="387"/>
      <c r="R65" s="387"/>
      <c r="S65" s="387"/>
      <c r="T65" s="399"/>
    </row>
    <row r="66" spans="1:20" s="337" customFormat="1" ht="51" customHeight="1">
      <c r="A66" s="6">
        <v>2</v>
      </c>
      <c r="B66" s="12" t="s">
        <v>1236</v>
      </c>
      <c r="C66" s="8">
        <v>10</v>
      </c>
      <c r="D66" s="8" t="s">
        <v>1242</v>
      </c>
      <c r="E66" s="8" t="s">
        <v>1213</v>
      </c>
      <c r="F66" s="8">
        <v>194</v>
      </c>
      <c r="G66" s="8">
        <v>40</v>
      </c>
      <c r="H66" s="8">
        <v>3.5</v>
      </c>
      <c r="I66" s="8">
        <v>200</v>
      </c>
      <c r="J66" s="8" t="s">
        <v>1229</v>
      </c>
      <c r="K66" s="8">
        <v>2</v>
      </c>
      <c r="L66" s="7"/>
      <c r="M66" s="387"/>
      <c r="N66" s="387"/>
      <c r="O66" s="387"/>
      <c r="P66" s="387"/>
      <c r="Q66" s="387"/>
      <c r="R66" s="387"/>
      <c r="S66" s="387"/>
      <c r="T66" s="399"/>
    </row>
    <row r="67" spans="1:20" s="337" customFormat="1" ht="51" customHeight="1">
      <c r="A67" s="6">
        <v>3</v>
      </c>
      <c r="B67" s="12" t="s">
        <v>1237</v>
      </c>
      <c r="C67" s="8">
        <v>15</v>
      </c>
      <c r="D67" s="8" t="s">
        <v>1242</v>
      </c>
      <c r="E67" s="8" t="s">
        <v>1213</v>
      </c>
      <c r="F67" s="8">
        <v>189.8</v>
      </c>
      <c r="G67" s="8">
        <v>40</v>
      </c>
      <c r="H67" s="8">
        <v>3.5</v>
      </c>
      <c r="I67" s="8">
        <v>300</v>
      </c>
      <c r="J67" s="8" t="s">
        <v>1229</v>
      </c>
      <c r="K67" s="8">
        <v>2</v>
      </c>
      <c r="L67" s="7"/>
      <c r="M67" s="387"/>
      <c r="N67" s="387"/>
      <c r="O67" s="387"/>
      <c r="P67" s="387"/>
      <c r="Q67" s="387"/>
      <c r="R67" s="387"/>
      <c r="S67" s="387"/>
      <c r="T67" s="399"/>
    </row>
    <row r="68" spans="1:20" s="337" customFormat="1" ht="51" customHeight="1">
      <c r="A68" s="6">
        <v>4</v>
      </c>
      <c r="B68" s="12" t="s">
        <v>1238</v>
      </c>
      <c r="C68" s="8">
        <v>200</v>
      </c>
      <c r="D68" s="8" t="s">
        <v>1242</v>
      </c>
      <c r="E68" s="8" t="s">
        <v>1213</v>
      </c>
      <c r="F68" s="8">
        <v>181</v>
      </c>
      <c r="G68" s="8">
        <v>35</v>
      </c>
      <c r="H68" s="8">
        <v>2.5</v>
      </c>
      <c r="I68" s="8">
        <v>300</v>
      </c>
      <c r="J68" s="8" t="s">
        <v>1229</v>
      </c>
      <c r="K68" s="8">
        <v>2</v>
      </c>
      <c r="L68" s="7"/>
      <c r="M68" s="387"/>
      <c r="N68" s="387"/>
      <c r="O68" s="387"/>
      <c r="P68" s="387"/>
      <c r="Q68" s="387"/>
      <c r="R68" s="387"/>
      <c r="S68" s="387"/>
      <c r="T68" s="399"/>
    </row>
    <row r="69" spans="1:20" s="337" customFormat="1" ht="51" customHeight="1">
      <c r="A69" s="6">
        <v>5</v>
      </c>
      <c r="B69" s="12" t="s">
        <v>1225</v>
      </c>
      <c r="C69" s="8">
        <v>10</v>
      </c>
      <c r="D69" s="8" t="s">
        <v>1242</v>
      </c>
      <c r="E69" s="8" t="s">
        <v>1214</v>
      </c>
      <c r="F69" s="8">
        <v>63</v>
      </c>
      <c r="G69" s="8">
        <v>40</v>
      </c>
      <c r="H69" s="15">
        <v>3</v>
      </c>
      <c r="I69" s="8">
        <v>300</v>
      </c>
      <c r="J69" s="8" t="s">
        <v>1229</v>
      </c>
      <c r="K69" s="8">
        <v>2</v>
      </c>
      <c r="L69" s="7"/>
      <c r="M69" s="387"/>
      <c r="N69" s="387"/>
      <c r="O69" s="387"/>
      <c r="P69" s="387"/>
      <c r="Q69" s="387"/>
      <c r="R69" s="387"/>
      <c r="S69" s="387"/>
      <c r="T69" s="399"/>
    </row>
    <row r="70" spans="1:20" s="337" customFormat="1" ht="51" customHeight="1">
      <c r="A70" s="6">
        <v>6</v>
      </c>
      <c r="B70" s="12" t="s">
        <v>1230</v>
      </c>
      <c r="C70" s="8">
        <v>10</v>
      </c>
      <c r="D70" s="8" t="s">
        <v>1242</v>
      </c>
      <c r="E70" s="8" t="s">
        <v>1214</v>
      </c>
      <c r="F70" s="8">
        <v>58.5</v>
      </c>
      <c r="G70" s="8">
        <v>40</v>
      </c>
      <c r="H70" s="15">
        <v>3</v>
      </c>
      <c r="I70" s="8">
        <v>300</v>
      </c>
      <c r="J70" s="8" t="s">
        <v>1229</v>
      </c>
      <c r="K70" s="8">
        <v>2</v>
      </c>
      <c r="L70" s="7"/>
      <c r="M70" s="387"/>
      <c r="N70" s="387"/>
      <c r="O70" s="387"/>
      <c r="P70" s="387"/>
      <c r="Q70" s="387"/>
      <c r="R70" s="387"/>
      <c r="S70" s="387"/>
      <c r="T70" s="399"/>
    </row>
    <row r="71" spans="1:20" s="337" customFormat="1" ht="51" customHeight="1">
      <c r="A71" s="6">
        <v>7</v>
      </c>
      <c r="B71" s="12" t="s">
        <v>1231</v>
      </c>
      <c r="C71" s="8">
        <v>10</v>
      </c>
      <c r="D71" s="8" t="s">
        <v>1242</v>
      </c>
      <c r="E71" s="8" t="s">
        <v>1214</v>
      </c>
      <c r="F71" s="8">
        <v>58</v>
      </c>
      <c r="G71" s="8">
        <v>40</v>
      </c>
      <c r="H71" s="15">
        <v>3.2</v>
      </c>
      <c r="I71" s="8">
        <v>300</v>
      </c>
      <c r="J71" s="8" t="s">
        <v>1229</v>
      </c>
      <c r="K71" s="8">
        <v>2</v>
      </c>
      <c r="L71" s="7"/>
      <c r="M71" s="387"/>
      <c r="N71" s="387"/>
      <c r="O71" s="387"/>
      <c r="P71" s="387"/>
      <c r="Q71" s="387"/>
      <c r="R71" s="387"/>
      <c r="S71" s="387"/>
      <c r="T71" s="399"/>
    </row>
    <row r="72" spans="1:20" s="337" customFormat="1" ht="51" customHeight="1">
      <c r="A72" s="6">
        <v>8</v>
      </c>
      <c r="B72" s="12" t="s">
        <v>1233</v>
      </c>
      <c r="C72" s="8">
        <v>15</v>
      </c>
      <c r="D72" s="8" t="s">
        <v>1242</v>
      </c>
      <c r="E72" s="8" t="s">
        <v>1214</v>
      </c>
      <c r="F72" s="8">
        <v>52.5</v>
      </c>
      <c r="G72" s="8">
        <v>40</v>
      </c>
      <c r="H72" s="15">
        <v>3.1</v>
      </c>
      <c r="I72" s="8">
        <v>250</v>
      </c>
      <c r="J72" s="8" t="s">
        <v>1229</v>
      </c>
      <c r="K72" s="8">
        <v>2</v>
      </c>
      <c r="L72" s="7"/>
      <c r="M72" s="387"/>
      <c r="N72" s="387"/>
      <c r="O72" s="387"/>
      <c r="P72" s="387"/>
      <c r="Q72" s="387"/>
      <c r="R72" s="387"/>
      <c r="S72" s="387"/>
      <c r="T72" s="399"/>
    </row>
    <row r="73" spans="1:20" s="337" customFormat="1" ht="51" customHeight="1">
      <c r="A73" s="6">
        <v>9</v>
      </c>
      <c r="B73" s="12" t="s">
        <v>1234</v>
      </c>
      <c r="C73" s="8">
        <v>12</v>
      </c>
      <c r="D73" s="8" t="s">
        <v>1242</v>
      </c>
      <c r="E73" s="8" t="s">
        <v>1214</v>
      </c>
      <c r="F73" s="8">
        <v>53.7</v>
      </c>
      <c r="G73" s="8">
        <v>40</v>
      </c>
      <c r="H73" s="15">
        <v>3.5</v>
      </c>
      <c r="I73" s="8">
        <v>250</v>
      </c>
      <c r="J73" s="8" t="s">
        <v>1229</v>
      </c>
      <c r="K73" s="8">
        <v>2</v>
      </c>
      <c r="L73" s="7"/>
      <c r="M73" s="387"/>
      <c r="N73" s="387"/>
      <c r="O73" s="387"/>
      <c r="P73" s="387"/>
      <c r="Q73" s="387"/>
      <c r="R73" s="387"/>
      <c r="S73" s="387"/>
      <c r="T73" s="399"/>
    </row>
    <row r="74" spans="1:20" s="337" customFormat="1" ht="35.25" customHeight="1">
      <c r="A74" s="431" t="s">
        <v>1202</v>
      </c>
      <c r="B74" s="600" t="s">
        <v>1207</v>
      </c>
      <c r="C74" s="601"/>
      <c r="D74" s="601"/>
      <c r="E74" s="601"/>
      <c r="F74" s="601"/>
      <c r="G74" s="601"/>
      <c r="H74" s="601"/>
      <c r="I74" s="601"/>
      <c r="J74" s="601"/>
      <c r="K74" s="601"/>
      <c r="L74" s="602"/>
      <c r="M74" s="387"/>
      <c r="N74" s="387"/>
      <c r="O74" s="387"/>
      <c r="P74" s="387"/>
      <c r="Q74" s="387"/>
      <c r="R74" s="387"/>
      <c r="S74" s="387"/>
      <c r="T74" s="399"/>
    </row>
    <row r="75" spans="1:20" s="337" customFormat="1" ht="36.75" customHeight="1">
      <c r="A75" s="6">
        <v>1</v>
      </c>
      <c r="B75" s="101" t="s">
        <v>1217</v>
      </c>
      <c r="C75" s="99">
        <v>228</v>
      </c>
      <c r="D75" s="99" t="s">
        <v>1216</v>
      </c>
      <c r="E75" s="99" t="s">
        <v>1214</v>
      </c>
      <c r="F75" s="99">
        <v>59</v>
      </c>
      <c r="G75" s="8">
        <v>45</v>
      </c>
      <c r="H75" s="8">
        <v>3.5</v>
      </c>
      <c r="I75" s="99">
        <v>250</v>
      </c>
      <c r="J75" s="99" t="s">
        <v>16</v>
      </c>
      <c r="K75" s="148">
        <v>1</v>
      </c>
      <c r="L75" s="406"/>
      <c r="M75" s="387"/>
      <c r="N75" s="387"/>
      <c r="O75" s="387"/>
      <c r="P75" s="387"/>
      <c r="Q75" s="387"/>
      <c r="R75" s="387"/>
      <c r="S75" s="387"/>
      <c r="T75" s="399"/>
    </row>
    <row r="76" spans="1:20" s="337" customFormat="1" ht="36.75" customHeight="1">
      <c r="A76" s="6">
        <v>2</v>
      </c>
      <c r="B76" s="101" t="s">
        <v>1215</v>
      </c>
      <c r="C76" s="99">
        <v>2290</v>
      </c>
      <c r="D76" s="99" t="s">
        <v>1216</v>
      </c>
      <c r="E76" s="99" t="s">
        <v>1213</v>
      </c>
      <c r="F76" s="99">
        <v>183</v>
      </c>
      <c r="G76" s="8">
        <v>35</v>
      </c>
      <c r="H76" s="8">
        <v>3.5</v>
      </c>
      <c r="I76" s="99">
        <v>500</v>
      </c>
      <c r="J76" s="99" t="s">
        <v>16</v>
      </c>
      <c r="K76" s="148">
        <v>1</v>
      </c>
      <c r="L76" s="406"/>
      <c r="M76" s="387"/>
      <c r="N76" s="387"/>
      <c r="O76" s="387"/>
      <c r="P76" s="387"/>
      <c r="Q76" s="387"/>
      <c r="R76" s="387"/>
      <c r="S76" s="387"/>
      <c r="T76" s="399"/>
    </row>
    <row r="77" spans="1:20" s="337" customFormat="1" ht="36.75" customHeight="1">
      <c r="A77" s="18" t="s">
        <v>187</v>
      </c>
      <c r="B77" s="617" t="s">
        <v>1208</v>
      </c>
      <c r="C77" s="617"/>
      <c r="D77" s="617"/>
      <c r="E77" s="617"/>
      <c r="F77" s="617"/>
      <c r="G77" s="617"/>
      <c r="H77" s="617"/>
      <c r="I77" s="617"/>
      <c r="J77" s="617"/>
      <c r="K77" s="617"/>
      <c r="L77" s="617"/>
      <c r="M77" s="387"/>
      <c r="N77" s="387"/>
      <c r="O77" s="387"/>
      <c r="P77" s="387"/>
      <c r="Q77" s="387"/>
      <c r="R77" s="387"/>
      <c r="S77" s="387"/>
      <c r="T77" s="399"/>
    </row>
    <row r="78" spans="1:20" s="337" customFormat="1" ht="45.75" customHeight="1" hidden="1">
      <c r="A78" s="6"/>
      <c r="B78" s="8"/>
      <c r="C78" s="8"/>
      <c r="D78" s="8"/>
      <c r="E78" s="8"/>
      <c r="F78" s="407"/>
      <c r="G78" s="407"/>
      <c r="H78" s="407"/>
      <c r="I78" s="407"/>
      <c r="J78" s="407"/>
      <c r="K78" s="407"/>
      <c r="L78" s="407"/>
      <c r="M78" s="387"/>
      <c r="N78" s="387"/>
      <c r="O78" s="387"/>
      <c r="P78" s="387"/>
      <c r="Q78" s="387"/>
      <c r="R78" s="387"/>
      <c r="S78" s="387"/>
      <c r="T78" s="399"/>
    </row>
    <row r="79" spans="1:20" s="337" customFormat="1" ht="45.75" customHeight="1" hidden="1">
      <c r="A79" s="6"/>
      <c r="B79" s="8"/>
      <c r="C79" s="8"/>
      <c r="D79" s="8"/>
      <c r="E79" s="8"/>
      <c r="F79" s="407"/>
      <c r="G79" s="407"/>
      <c r="H79" s="407"/>
      <c r="I79" s="407"/>
      <c r="J79" s="407"/>
      <c r="K79" s="407"/>
      <c r="L79" s="407"/>
      <c r="M79" s="387"/>
      <c r="N79" s="387"/>
      <c r="O79" s="387"/>
      <c r="P79" s="387"/>
      <c r="Q79" s="387"/>
      <c r="R79" s="387"/>
      <c r="S79" s="387"/>
      <c r="T79" s="399"/>
    </row>
    <row r="80" spans="1:20" s="337" customFormat="1" ht="45.75" customHeight="1" hidden="1">
      <c r="A80" s="6"/>
      <c r="B80" s="8"/>
      <c r="C80" s="8"/>
      <c r="D80" s="8"/>
      <c r="E80" s="8"/>
      <c r="F80" s="407"/>
      <c r="G80" s="407"/>
      <c r="H80" s="407"/>
      <c r="I80" s="407"/>
      <c r="J80" s="407"/>
      <c r="K80" s="407"/>
      <c r="L80" s="407"/>
      <c r="M80" s="387"/>
      <c r="N80" s="387"/>
      <c r="O80" s="387"/>
      <c r="P80" s="387"/>
      <c r="Q80" s="387"/>
      <c r="R80" s="387"/>
      <c r="S80" s="387"/>
      <c r="T80" s="399"/>
    </row>
    <row r="81" spans="1:20" s="337" customFormat="1" ht="30.75" customHeight="1">
      <c r="A81" s="2" t="s">
        <v>588</v>
      </c>
      <c r="B81" s="614" t="s">
        <v>1209</v>
      </c>
      <c r="C81" s="614"/>
      <c r="D81" s="614"/>
      <c r="E81" s="614"/>
      <c r="F81" s="614"/>
      <c r="G81" s="614"/>
      <c r="H81" s="614"/>
      <c r="I81" s="614"/>
      <c r="J81" s="614"/>
      <c r="K81" s="614"/>
      <c r="L81" s="614"/>
      <c r="M81" s="387"/>
      <c r="N81" s="387"/>
      <c r="O81" s="387"/>
      <c r="P81" s="387"/>
      <c r="Q81" s="387"/>
      <c r="R81" s="387"/>
      <c r="S81" s="387"/>
      <c r="T81" s="399"/>
    </row>
    <row r="82" spans="1:20" s="337" customFormat="1" ht="54.75" customHeight="1">
      <c r="A82" s="99">
        <v>1</v>
      </c>
      <c r="B82" s="99" t="s">
        <v>1222</v>
      </c>
      <c r="C82" s="99">
        <v>500</v>
      </c>
      <c r="D82" s="99" t="s">
        <v>1223</v>
      </c>
      <c r="E82" s="99" t="s">
        <v>1213</v>
      </c>
      <c r="F82" s="99">
        <v>214.5</v>
      </c>
      <c r="G82" s="99">
        <v>40</v>
      </c>
      <c r="H82" s="408">
        <v>4</v>
      </c>
      <c r="I82" s="99">
        <v>600</v>
      </c>
      <c r="J82" s="8" t="s">
        <v>1229</v>
      </c>
      <c r="K82" s="99">
        <v>2</v>
      </c>
      <c r="L82" s="99"/>
      <c r="M82" s="387"/>
      <c r="N82" s="387"/>
      <c r="O82" s="387"/>
      <c r="P82" s="387"/>
      <c r="Q82" s="387"/>
      <c r="R82" s="387"/>
      <c r="S82" s="387"/>
      <c r="T82" s="399"/>
    </row>
    <row r="83" spans="1:20" s="337" customFormat="1" ht="53.25" customHeight="1">
      <c r="A83" s="99">
        <v>2</v>
      </c>
      <c r="B83" s="99" t="s">
        <v>1224</v>
      </c>
      <c r="C83" s="99">
        <v>500</v>
      </c>
      <c r="D83" s="99" t="s">
        <v>1223</v>
      </c>
      <c r="E83" s="99" t="s">
        <v>1213</v>
      </c>
      <c r="F83" s="99">
        <v>210</v>
      </c>
      <c r="G83" s="99">
        <v>40</v>
      </c>
      <c r="H83" s="408">
        <v>4</v>
      </c>
      <c r="I83" s="99">
        <v>600</v>
      </c>
      <c r="J83" s="8" t="s">
        <v>1229</v>
      </c>
      <c r="K83" s="99">
        <v>2</v>
      </c>
      <c r="L83" s="99"/>
      <c r="M83" s="387"/>
      <c r="N83" s="387"/>
      <c r="O83" s="387"/>
      <c r="P83" s="387"/>
      <c r="Q83" s="387"/>
      <c r="R83" s="387"/>
      <c r="S83" s="387"/>
      <c r="T83" s="399"/>
    </row>
    <row r="84" spans="1:20" s="337" customFormat="1" ht="53.25" customHeight="1">
      <c r="A84" s="99">
        <v>3</v>
      </c>
      <c r="B84" s="99" t="s">
        <v>1245</v>
      </c>
      <c r="C84" s="99">
        <v>2000</v>
      </c>
      <c r="D84" s="99" t="s">
        <v>1223</v>
      </c>
      <c r="E84" s="99" t="s">
        <v>1214</v>
      </c>
      <c r="F84" s="99" t="s">
        <v>1246</v>
      </c>
      <c r="G84" s="99">
        <v>40</v>
      </c>
      <c r="H84" s="408">
        <v>4</v>
      </c>
      <c r="I84" s="99">
        <v>300</v>
      </c>
      <c r="J84" s="8" t="s">
        <v>1229</v>
      </c>
      <c r="K84" s="99">
        <v>2</v>
      </c>
      <c r="L84" s="99"/>
      <c r="M84" s="387"/>
      <c r="N84" s="387"/>
      <c r="O84" s="387"/>
      <c r="P84" s="387"/>
      <c r="Q84" s="387"/>
      <c r="R84" s="387"/>
      <c r="S84" s="387"/>
      <c r="T84" s="399"/>
    </row>
    <row r="85" spans="1:20" s="337" customFormat="1" ht="4.5" customHeight="1" hidden="1">
      <c r="A85" s="2" t="s">
        <v>590</v>
      </c>
      <c r="B85" s="614" t="s">
        <v>1212</v>
      </c>
      <c r="C85" s="614"/>
      <c r="D85" s="614"/>
      <c r="E85" s="614"/>
      <c r="F85" s="614"/>
      <c r="G85" s="614"/>
      <c r="H85" s="614"/>
      <c r="I85" s="614"/>
      <c r="J85" s="614"/>
      <c r="K85" s="614"/>
      <c r="L85" s="614"/>
      <c r="M85" s="387"/>
      <c r="N85" s="387"/>
      <c r="O85" s="387"/>
      <c r="P85" s="387"/>
      <c r="Q85" s="387"/>
      <c r="R85" s="387"/>
      <c r="S85" s="387"/>
      <c r="T85" s="399"/>
    </row>
    <row r="86" spans="1:20" s="397" customFormat="1" ht="25.5" customHeight="1">
      <c r="A86" s="429" t="s">
        <v>1757</v>
      </c>
      <c r="B86" s="616" t="s">
        <v>1768</v>
      </c>
      <c r="C86" s="616"/>
      <c r="D86" s="616"/>
      <c r="E86" s="616"/>
      <c r="F86" s="616"/>
      <c r="G86" s="616"/>
      <c r="H86" s="616"/>
      <c r="I86" s="616"/>
      <c r="J86" s="616"/>
      <c r="K86" s="616"/>
      <c r="L86" s="616"/>
      <c r="M86" s="394"/>
      <c r="N86" s="394"/>
      <c r="O86" s="394"/>
      <c r="P86" s="394"/>
      <c r="Q86" s="394"/>
      <c r="R86" s="394"/>
      <c r="S86" s="394"/>
      <c r="T86" s="394"/>
    </row>
    <row r="87" spans="1:20" s="337" customFormat="1" ht="33" customHeight="1">
      <c r="A87" s="358" t="s">
        <v>94</v>
      </c>
      <c r="B87" s="605" t="s">
        <v>1520</v>
      </c>
      <c r="C87" s="605"/>
      <c r="D87" s="605"/>
      <c r="E87" s="605"/>
      <c r="F87" s="605"/>
      <c r="G87" s="605"/>
      <c r="H87" s="605"/>
      <c r="I87" s="605"/>
      <c r="J87" s="605"/>
      <c r="K87" s="605"/>
      <c r="L87" s="605"/>
      <c r="M87" s="391"/>
      <c r="N87" s="391"/>
      <c r="O87" s="391"/>
      <c r="P87" s="391"/>
      <c r="Q87" s="391"/>
      <c r="R87" s="391"/>
      <c r="S87" s="391"/>
      <c r="T87" s="277"/>
    </row>
    <row r="88" spans="1:20" s="337" customFormat="1" ht="26.25" customHeight="1">
      <c r="A88" s="603">
        <v>1</v>
      </c>
      <c r="B88" s="607" t="s">
        <v>1521</v>
      </c>
      <c r="C88" s="603" t="s">
        <v>1522</v>
      </c>
      <c r="D88" s="603" t="s">
        <v>1523</v>
      </c>
      <c r="E88" s="603" t="s">
        <v>1483</v>
      </c>
      <c r="F88" s="603" t="s">
        <v>1484</v>
      </c>
      <c r="G88" s="603" t="s">
        <v>375</v>
      </c>
      <c r="H88" s="603" t="s">
        <v>370</v>
      </c>
      <c r="I88" s="603" t="s">
        <v>1524</v>
      </c>
      <c r="J88" s="603" t="s">
        <v>1525</v>
      </c>
      <c r="K88" s="603" t="s">
        <v>1479</v>
      </c>
      <c r="L88" s="603" t="s">
        <v>1526</v>
      </c>
      <c r="M88" s="392"/>
      <c r="N88" s="392"/>
      <c r="O88" s="392"/>
      <c r="P88" s="392"/>
      <c r="Q88" s="392"/>
      <c r="R88" s="392"/>
      <c r="S88" s="392"/>
      <c r="T88" s="277"/>
    </row>
    <row r="89" spans="1:20" s="337" customFormat="1" ht="26.25" customHeight="1">
      <c r="A89" s="603"/>
      <c r="B89" s="607"/>
      <c r="C89" s="603"/>
      <c r="D89" s="603"/>
      <c r="E89" s="603"/>
      <c r="F89" s="603"/>
      <c r="G89" s="603"/>
      <c r="H89" s="603"/>
      <c r="I89" s="603"/>
      <c r="J89" s="603"/>
      <c r="K89" s="603"/>
      <c r="L89" s="603"/>
      <c r="M89" s="392"/>
      <c r="N89" s="392"/>
      <c r="O89" s="392"/>
      <c r="P89" s="392"/>
      <c r="Q89" s="392"/>
      <c r="R89" s="392"/>
      <c r="S89" s="392"/>
      <c r="T89" s="277"/>
    </row>
    <row r="90" spans="1:20" s="337" customFormat="1" ht="26.25" customHeight="1">
      <c r="A90" s="603"/>
      <c r="B90" s="607"/>
      <c r="C90" s="603"/>
      <c r="D90" s="603"/>
      <c r="E90" s="603"/>
      <c r="F90" s="603"/>
      <c r="G90" s="603"/>
      <c r="H90" s="603"/>
      <c r="I90" s="603"/>
      <c r="J90" s="603"/>
      <c r="K90" s="603"/>
      <c r="L90" s="603"/>
      <c r="M90" s="392"/>
      <c r="N90" s="392"/>
      <c r="O90" s="392"/>
      <c r="P90" s="392"/>
      <c r="Q90" s="392"/>
      <c r="R90" s="392"/>
      <c r="S90" s="392"/>
      <c r="T90" s="277"/>
    </row>
    <row r="91" spans="1:20" s="337" customFormat="1" ht="17.25" customHeight="1">
      <c r="A91" s="603"/>
      <c r="B91" s="607"/>
      <c r="C91" s="603"/>
      <c r="D91" s="603"/>
      <c r="E91" s="603"/>
      <c r="F91" s="603"/>
      <c r="G91" s="603"/>
      <c r="H91" s="603"/>
      <c r="I91" s="603"/>
      <c r="J91" s="603"/>
      <c r="K91" s="603"/>
      <c r="L91" s="603"/>
      <c r="M91" s="392"/>
      <c r="N91" s="392"/>
      <c r="O91" s="392"/>
      <c r="P91" s="392"/>
      <c r="Q91" s="392"/>
      <c r="R91" s="392"/>
      <c r="S91" s="392"/>
      <c r="T91" s="277"/>
    </row>
    <row r="92" spans="1:20" s="337" customFormat="1" ht="26.25" customHeight="1">
      <c r="A92" s="603">
        <v>2</v>
      </c>
      <c r="B92" s="607" t="s">
        <v>1527</v>
      </c>
      <c r="C92" s="603" t="s">
        <v>1528</v>
      </c>
      <c r="D92" s="603" t="s">
        <v>1529</v>
      </c>
      <c r="E92" s="603" t="s">
        <v>1339</v>
      </c>
      <c r="F92" s="603" t="s">
        <v>1499</v>
      </c>
      <c r="G92" s="603" t="s">
        <v>1530</v>
      </c>
      <c r="H92" s="603" t="s">
        <v>1531</v>
      </c>
      <c r="I92" s="603" t="s">
        <v>365</v>
      </c>
      <c r="J92" s="603" t="s">
        <v>1532</v>
      </c>
      <c r="K92" s="603" t="s">
        <v>1504</v>
      </c>
      <c r="L92" s="603" t="s">
        <v>1533</v>
      </c>
      <c r="M92" s="392"/>
      <c r="N92" s="392"/>
      <c r="O92" s="392"/>
      <c r="P92" s="392"/>
      <c r="Q92" s="392"/>
      <c r="R92" s="392"/>
      <c r="S92" s="392"/>
      <c r="T92" s="277"/>
    </row>
    <row r="93" spans="1:20" s="337" customFormat="1" ht="26.25" customHeight="1">
      <c r="A93" s="603"/>
      <c r="B93" s="607"/>
      <c r="C93" s="603"/>
      <c r="D93" s="603"/>
      <c r="E93" s="603"/>
      <c r="F93" s="603"/>
      <c r="G93" s="603"/>
      <c r="H93" s="603"/>
      <c r="I93" s="603"/>
      <c r="J93" s="603"/>
      <c r="K93" s="603"/>
      <c r="L93" s="603"/>
      <c r="M93" s="392"/>
      <c r="N93" s="392"/>
      <c r="O93" s="392"/>
      <c r="P93" s="392"/>
      <c r="Q93" s="392"/>
      <c r="R93" s="392"/>
      <c r="S93" s="392"/>
      <c r="T93" s="277"/>
    </row>
    <row r="94" spans="1:20" s="337" customFormat="1" ht="26.25" customHeight="1">
      <c r="A94" s="603"/>
      <c r="B94" s="607"/>
      <c r="C94" s="603"/>
      <c r="D94" s="603"/>
      <c r="E94" s="603"/>
      <c r="F94" s="603"/>
      <c r="G94" s="603"/>
      <c r="H94" s="603"/>
      <c r="I94" s="603"/>
      <c r="J94" s="603"/>
      <c r="K94" s="603"/>
      <c r="L94" s="603"/>
      <c r="M94" s="392"/>
      <c r="N94" s="392"/>
      <c r="O94" s="392"/>
      <c r="P94" s="392"/>
      <c r="Q94" s="392"/>
      <c r="R94" s="392"/>
      <c r="S94" s="392"/>
      <c r="T94" s="277"/>
    </row>
    <row r="95" spans="1:20" s="337" customFormat="1" ht="11.25" customHeight="1">
      <c r="A95" s="603"/>
      <c r="B95" s="607"/>
      <c r="C95" s="603"/>
      <c r="D95" s="603"/>
      <c r="E95" s="603"/>
      <c r="F95" s="603"/>
      <c r="G95" s="603"/>
      <c r="H95" s="603"/>
      <c r="I95" s="603"/>
      <c r="J95" s="603"/>
      <c r="K95" s="603"/>
      <c r="L95" s="603"/>
      <c r="M95" s="392"/>
      <c r="N95" s="392"/>
      <c r="O95" s="392"/>
      <c r="P95" s="392"/>
      <c r="Q95" s="392"/>
      <c r="R95" s="392"/>
      <c r="S95" s="392"/>
      <c r="T95" s="277"/>
    </row>
    <row r="96" spans="1:20" s="337" customFormat="1" ht="39.75" customHeight="1">
      <c r="A96" s="358" t="s">
        <v>1202</v>
      </c>
      <c r="B96" s="605" t="s">
        <v>1534</v>
      </c>
      <c r="C96" s="605"/>
      <c r="D96" s="605"/>
      <c r="E96" s="605"/>
      <c r="F96" s="605"/>
      <c r="G96" s="605"/>
      <c r="H96" s="605"/>
      <c r="I96" s="605"/>
      <c r="J96" s="605"/>
      <c r="K96" s="605"/>
      <c r="L96" s="605"/>
      <c r="M96" s="391"/>
      <c r="N96" s="391"/>
      <c r="O96" s="391"/>
      <c r="P96" s="391"/>
      <c r="Q96" s="391"/>
      <c r="R96" s="391"/>
      <c r="S96" s="391"/>
      <c r="T96" s="277"/>
    </row>
    <row r="97" spans="1:20" s="337" customFormat="1" ht="26.25" customHeight="1">
      <c r="A97" s="603">
        <v>1</v>
      </c>
      <c r="B97" s="607" t="s">
        <v>1535</v>
      </c>
      <c r="C97" s="603" t="s">
        <v>1536</v>
      </c>
      <c r="D97" s="603" t="s">
        <v>1537</v>
      </c>
      <c r="E97" s="603" t="s">
        <v>1462</v>
      </c>
      <c r="F97" s="603" t="s">
        <v>1463</v>
      </c>
      <c r="G97" s="603" t="s">
        <v>1538</v>
      </c>
      <c r="H97" s="603" t="s">
        <v>1531</v>
      </c>
      <c r="I97" s="603" t="s">
        <v>365</v>
      </c>
      <c r="J97" s="603" t="s">
        <v>1539</v>
      </c>
      <c r="K97" s="603" t="s">
        <v>1504</v>
      </c>
      <c r="L97" s="603" t="s">
        <v>1540</v>
      </c>
      <c r="M97" s="392"/>
      <c r="N97" s="392"/>
      <c r="O97" s="392"/>
      <c r="P97" s="392"/>
      <c r="Q97" s="392"/>
      <c r="R97" s="392"/>
      <c r="S97" s="392"/>
      <c r="T97" s="277"/>
    </row>
    <row r="98" spans="1:20" s="337" customFormat="1" ht="25.5" customHeight="1">
      <c r="A98" s="603"/>
      <c r="B98" s="607"/>
      <c r="C98" s="603"/>
      <c r="D98" s="603"/>
      <c r="E98" s="603"/>
      <c r="F98" s="603"/>
      <c r="G98" s="603"/>
      <c r="H98" s="603"/>
      <c r="I98" s="603"/>
      <c r="J98" s="603"/>
      <c r="K98" s="603"/>
      <c r="L98" s="603"/>
      <c r="M98" s="392"/>
      <c r="N98" s="392"/>
      <c r="O98" s="392"/>
      <c r="P98" s="392"/>
      <c r="Q98" s="392"/>
      <c r="R98" s="392"/>
      <c r="S98" s="392"/>
      <c r="T98" s="277"/>
    </row>
    <row r="99" spans="1:20" s="337" customFormat="1" ht="21" customHeight="1">
      <c r="A99" s="358" t="s">
        <v>187</v>
      </c>
      <c r="B99" s="605" t="s">
        <v>1541</v>
      </c>
      <c r="C99" s="605"/>
      <c r="D99" s="605"/>
      <c r="E99" s="605"/>
      <c r="F99" s="605"/>
      <c r="G99" s="605"/>
      <c r="H99" s="605"/>
      <c r="I99" s="605"/>
      <c r="J99" s="605"/>
      <c r="K99" s="605"/>
      <c r="L99" s="605"/>
      <c r="M99" s="391"/>
      <c r="N99" s="391"/>
      <c r="O99" s="391"/>
      <c r="P99" s="391"/>
      <c r="Q99" s="391"/>
      <c r="R99" s="391"/>
      <c r="S99" s="391"/>
      <c r="T99" s="277"/>
    </row>
    <row r="100" spans="1:20" s="337" customFormat="1" ht="26.25" customHeight="1">
      <c r="A100" s="603">
        <v>1</v>
      </c>
      <c r="B100" s="606" t="s">
        <v>1542</v>
      </c>
      <c r="C100" s="604" t="s">
        <v>1543</v>
      </c>
      <c r="D100" s="604" t="s">
        <v>1544</v>
      </c>
      <c r="E100" s="604" t="s">
        <v>1545</v>
      </c>
      <c r="F100" s="604" t="s">
        <v>847</v>
      </c>
      <c r="G100" s="604" t="s">
        <v>1510</v>
      </c>
      <c r="H100" s="604" t="s">
        <v>1511</v>
      </c>
      <c r="I100" s="604" t="s">
        <v>1524</v>
      </c>
      <c r="J100" s="604" t="s">
        <v>1546</v>
      </c>
      <c r="K100" s="604" t="s">
        <v>1519</v>
      </c>
      <c r="L100" s="604" t="s">
        <v>1547</v>
      </c>
      <c r="M100" s="392"/>
      <c r="N100" s="392"/>
      <c r="O100" s="392"/>
      <c r="P100" s="392"/>
      <c r="Q100" s="392"/>
      <c r="R100" s="392"/>
      <c r="S100" s="392"/>
      <c r="T100" s="277"/>
    </row>
    <row r="101" spans="1:20" s="337" customFormat="1" ht="17.25" customHeight="1">
      <c r="A101" s="603"/>
      <c r="B101" s="606"/>
      <c r="C101" s="604"/>
      <c r="D101" s="604"/>
      <c r="E101" s="604"/>
      <c r="F101" s="604"/>
      <c r="G101" s="604"/>
      <c r="H101" s="604"/>
      <c r="I101" s="604"/>
      <c r="J101" s="604"/>
      <c r="K101" s="604"/>
      <c r="L101" s="604"/>
      <c r="M101" s="392"/>
      <c r="N101" s="392"/>
      <c r="O101" s="392"/>
      <c r="P101" s="392"/>
      <c r="Q101" s="392"/>
      <c r="R101" s="392"/>
      <c r="S101" s="392"/>
      <c r="T101" s="277"/>
    </row>
    <row r="102" spans="1:20" s="337" customFormat="1" ht="46.5" customHeight="1">
      <c r="A102" s="603"/>
      <c r="B102" s="606"/>
      <c r="C102" s="604"/>
      <c r="D102" s="604"/>
      <c r="E102" s="604"/>
      <c r="F102" s="604"/>
      <c r="G102" s="604"/>
      <c r="H102" s="604"/>
      <c r="I102" s="604"/>
      <c r="J102" s="604"/>
      <c r="K102" s="604"/>
      <c r="L102" s="604"/>
      <c r="M102" s="392"/>
      <c r="N102" s="392"/>
      <c r="O102" s="392"/>
      <c r="P102" s="392"/>
      <c r="Q102" s="392"/>
      <c r="R102" s="392"/>
      <c r="S102" s="392"/>
      <c r="T102" s="277"/>
    </row>
    <row r="103" spans="1:20" s="413" customFormat="1" ht="24" customHeight="1">
      <c r="A103" s="18" t="s">
        <v>1758</v>
      </c>
      <c r="B103" s="616" t="s">
        <v>1287</v>
      </c>
      <c r="C103" s="616"/>
      <c r="D103" s="616"/>
      <c r="E103" s="616"/>
      <c r="F103" s="616"/>
      <c r="G103" s="616"/>
      <c r="H103" s="616"/>
      <c r="I103" s="616"/>
      <c r="J103" s="616"/>
      <c r="K103" s="616"/>
      <c r="L103" s="616"/>
      <c r="M103" s="394"/>
      <c r="N103" s="394"/>
      <c r="O103" s="394"/>
      <c r="P103" s="394"/>
      <c r="Q103" s="394"/>
      <c r="R103" s="394"/>
      <c r="S103" s="394"/>
      <c r="T103" s="394"/>
    </row>
    <row r="104" spans="1:20" s="338" customFormat="1" ht="31.5" customHeight="1">
      <c r="A104" s="18" t="s">
        <v>94</v>
      </c>
      <c r="B104" s="600" t="s">
        <v>1206</v>
      </c>
      <c r="C104" s="601"/>
      <c r="D104" s="601"/>
      <c r="E104" s="601"/>
      <c r="F104" s="601"/>
      <c r="G104" s="601"/>
      <c r="H104" s="601"/>
      <c r="I104" s="601"/>
      <c r="J104" s="601"/>
      <c r="K104" s="601"/>
      <c r="L104" s="602"/>
      <c r="M104" s="388"/>
      <c r="N104" s="388"/>
      <c r="O104" s="388"/>
      <c r="P104" s="388"/>
      <c r="Q104" s="388"/>
      <c r="R104" s="388"/>
      <c r="S104" s="388"/>
      <c r="T104" s="341"/>
    </row>
    <row r="105" spans="1:20" s="338" customFormat="1" ht="87.75" customHeight="1">
      <c r="A105" s="6">
        <v>1</v>
      </c>
      <c r="B105" s="12" t="s">
        <v>1280</v>
      </c>
      <c r="C105" s="8" t="s">
        <v>365</v>
      </c>
      <c r="D105" s="339" t="s">
        <v>1250</v>
      </c>
      <c r="E105" s="8" t="s">
        <v>1281</v>
      </c>
      <c r="F105" s="8" t="s">
        <v>1252</v>
      </c>
      <c r="G105" s="8" t="s">
        <v>1253</v>
      </c>
      <c r="H105" s="8" t="s">
        <v>1254</v>
      </c>
      <c r="I105" s="8" t="s">
        <v>387</v>
      </c>
      <c r="J105" s="8" t="s">
        <v>1282</v>
      </c>
      <c r="K105" s="8">
        <v>2</v>
      </c>
      <c r="L105" s="7"/>
      <c r="M105" s="389"/>
      <c r="N105" s="389"/>
      <c r="O105" s="389"/>
      <c r="P105" s="389"/>
      <c r="Q105" s="389"/>
      <c r="R105" s="389"/>
      <c r="S105" s="389"/>
      <c r="T105" s="341"/>
    </row>
    <row r="106" spans="1:20" s="338" customFormat="1" ht="34.5" customHeight="1">
      <c r="A106" s="2" t="s">
        <v>1202</v>
      </c>
      <c r="B106" s="600" t="s">
        <v>1207</v>
      </c>
      <c r="C106" s="601"/>
      <c r="D106" s="601"/>
      <c r="E106" s="601"/>
      <c r="F106" s="601"/>
      <c r="G106" s="601"/>
      <c r="H106" s="601"/>
      <c r="I106" s="601"/>
      <c r="J106" s="601"/>
      <c r="K106" s="601"/>
      <c r="L106" s="602"/>
      <c r="M106" s="387"/>
      <c r="N106" s="387"/>
      <c r="O106" s="387"/>
      <c r="P106" s="387"/>
      <c r="Q106" s="387"/>
      <c r="R106" s="387"/>
      <c r="S106" s="387"/>
      <c r="T106" s="341"/>
    </row>
    <row r="107" spans="1:20" s="338" customFormat="1" ht="38.25" customHeight="1">
      <c r="A107" s="6">
        <v>1</v>
      </c>
      <c r="B107" s="101" t="s">
        <v>1257</v>
      </c>
      <c r="C107" s="99" t="s">
        <v>1258</v>
      </c>
      <c r="D107" s="99" t="s">
        <v>1259</v>
      </c>
      <c r="E107" s="99" t="s">
        <v>1283</v>
      </c>
      <c r="F107" s="99" t="s">
        <v>1260</v>
      </c>
      <c r="G107" s="8" t="s">
        <v>1261</v>
      </c>
      <c r="H107" s="8" t="s">
        <v>1254</v>
      </c>
      <c r="I107" s="99" t="s">
        <v>387</v>
      </c>
      <c r="J107" s="99" t="s">
        <v>1265</v>
      </c>
      <c r="K107" s="148">
        <v>2</v>
      </c>
      <c r="L107" s="406"/>
      <c r="M107" s="409"/>
      <c r="N107" s="409"/>
      <c r="O107" s="409"/>
      <c r="P107" s="409"/>
      <c r="Q107" s="409"/>
      <c r="R107" s="409"/>
      <c r="S107" s="409"/>
      <c r="T107" s="341"/>
    </row>
    <row r="108" spans="1:20" s="338" customFormat="1" ht="38.25" customHeight="1">
      <c r="A108" s="6">
        <v>2</v>
      </c>
      <c r="B108" s="12" t="s">
        <v>1267</v>
      </c>
      <c r="C108" s="8" t="s">
        <v>1258</v>
      </c>
      <c r="D108" s="8" t="s">
        <v>1284</v>
      </c>
      <c r="E108" s="8" t="s">
        <v>1266</v>
      </c>
      <c r="F108" s="8" t="s">
        <v>1269</v>
      </c>
      <c r="G108" s="8" t="s">
        <v>371</v>
      </c>
      <c r="H108" s="8" t="s">
        <v>1270</v>
      </c>
      <c r="I108" s="8" t="s">
        <v>387</v>
      </c>
      <c r="J108" s="99" t="s">
        <v>1265</v>
      </c>
      <c r="K108" s="148">
        <v>2</v>
      </c>
      <c r="L108" s="7"/>
      <c r="M108" s="389"/>
      <c r="N108" s="389"/>
      <c r="O108" s="389"/>
      <c r="P108" s="389"/>
      <c r="Q108" s="389"/>
      <c r="R108" s="389"/>
      <c r="S108" s="389"/>
      <c r="T108" s="341"/>
    </row>
    <row r="109" spans="1:20" s="338" customFormat="1" ht="36.75" customHeight="1">
      <c r="A109" s="18" t="s">
        <v>187</v>
      </c>
      <c r="B109" s="617" t="s">
        <v>1208</v>
      </c>
      <c r="C109" s="617"/>
      <c r="D109" s="617"/>
      <c r="E109" s="617"/>
      <c r="F109" s="617"/>
      <c r="G109" s="617"/>
      <c r="H109" s="617"/>
      <c r="I109" s="617"/>
      <c r="J109" s="617"/>
      <c r="K109" s="617"/>
      <c r="L109" s="617"/>
      <c r="M109" s="410"/>
      <c r="N109" s="410"/>
      <c r="O109" s="410"/>
      <c r="P109" s="410"/>
      <c r="Q109" s="410"/>
      <c r="R109" s="410"/>
      <c r="S109" s="410"/>
      <c r="T109" s="341"/>
    </row>
    <row r="110" spans="1:19" s="341" customFormat="1" ht="36.75" customHeight="1">
      <c r="A110" s="6">
        <v>1</v>
      </c>
      <c r="B110" s="12" t="s">
        <v>1273</v>
      </c>
      <c r="C110" s="8" t="s">
        <v>400</v>
      </c>
      <c r="D110" s="8" t="s">
        <v>1274</v>
      </c>
      <c r="E110" s="430" t="s">
        <v>1272</v>
      </c>
      <c r="F110" s="8" t="s">
        <v>1285</v>
      </c>
      <c r="G110" s="8" t="s">
        <v>1276</v>
      </c>
      <c r="H110" s="8" t="s">
        <v>1286</v>
      </c>
      <c r="I110" s="8" t="s">
        <v>1278</v>
      </c>
      <c r="J110" s="99" t="s">
        <v>1265</v>
      </c>
      <c r="K110" s="148">
        <v>2</v>
      </c>
      <c r="L110" s="430"/>
      <c r="M110" s="410"/>
      <c r="N110" s="410"/>
      <c r="O110" s="410"/>
      <c r="P110" s="410"/>
      <c r="Q110" s="410"/>
      <c r="R110" s="410"/>
      <c r="S110" s="410"/>
    </row>
    <row r="111" spans="1:20" s="338" customFormat="1" ht="30" customHeight="1" hidden="1">
      <c r="A111" s="2" t="s">
        <v>588</v>
      </c>
      <c r="B111" s="614" t="s">
        <v>1209</v>
      </c>
      <c r="C111" s="614"/>
      <c r="D111" s="614"/>
      <c r="E111" s="614"/>
      <c r="F111" s="614"/>
      <c r="G111" s="614"/>
      <c r="H111" s="614"/>
      <c r="I111" s="614"/>
      <c r="J111" s="614"/>
      <c r="K111" s="614"/>
      <c r="L111" s="614"/>
      <c r="M111" s="410"/>
      <c r="N111" s="410"/>
      <c r="O111" s="410"/>
      <c r="P111" s="410"/>
      <c r="Q111" s="410"/>
      <c r="R111" s="410"/>
      <c r="S111" s="410"/>
      <c r="T111" s="341"/>
    </row>
    <row r="112" spans="1:20" s="342" customFormat="1" ht="30" customHeight="1" hidden="1">
      <c r="A112" s="2" t="s">
        <v>590</v>
      </c>
      <c r="B112" s="615" t="s">
        <v>1212</v>
      </c>
      <c r="C112" s="615"/>
      <c r="D112" s="615"/>
      <c r="E112" s="615"/>
      <c r="F112" s="615"/>
      <c r="G112" s="615"/>
      <c r="H112" s="615"/>
      <c r="I112" s="615"/>
      <c r="J112" s="615"/>
      <c r="K112" s="615"/>
      <c r="L112" s="615"/>
      <c r="M112" s="411"/>
      <c r="N112" s="411"/>
      <c r="O112" s="411"/>
      <c r="P112" s="411"/>
      <c r="Q112" s="411"/>
      <c r="R112" s="411"/>
      <c r="S112" s="411"/>
      <c r="T112" s="412"/>
    </row>
    <row r="113" spans="1:20" s="414" customFormat="1" ht="29.25" customHeight="1">
      <c r="A113" s="398" t="s">
        <v>1759</v>
      </c>
      <c r="B113" s="616" t="s">
        <v>1765</v>
      </c>
      <c r="C113" s="616"/>
      <c r="D113" s="616"/>
      <c r="E113" s="616"/>
      <c r="F113" s="616"/>
      <c r="G113" s="616"/>
      <c r="H113" s="616"/>
      <c r="I113" s="616"/>
      <c r="J113" s="616"/>
      <c r="K113" s="616"/>
      <c r="L113" s="616"/>
      <c r="M113" s="394"/>
      <c r="N113" s="394"/>
      <c r="O113" s="394"/>
      <c r="P113" s="394"/>
      <c r="Q113" s="394"/>
      <c r="R113" s="394"/>
      <c r="S113" s="394"/>
      <c r="T113" s="394"/>
    </row>
    <row r="114" spans="1:20" ht="143.25" customHeight="1">
      <c r="A114" s="407">
        <v>1</v>
      </c>
      <c r="B114" s="360" t="s">
        <v>1363</v>
      </c>
      <c r="C114" s="360" t="s">
        <v>1364</v>
      </c>
      <c r="D114" s="360" t="s">
        <v>1375</v>
      </c>
      <c r="E114" s="360" t="s">
        <v>1366</v>
      </c>
      <c r="F114" s="360" t="s">
        <v>1367</v>
      </c>
      <c r="G114" s="360">
        <v>30</v>
      </c>
      <c r="H114" s="360" t="s">
        <v>1368</v>
      </c>
      <c r="I114" s="360">
        <v>200</v>
      </c>
      <c r="J114" s="360" t="s">
        <v>1369</v>
      </c>
      <c r="K114" s="360">
        <v>1</v>
      </c>
      <c r="L114" s="360"/>
      <c r="M114" s="392"/>
      <c r="N114" s="392"/>
      <c r="O114" s="392"/>
      <c r="P114" s="392"/>
      <c r="Q114" s="392"/>
      <c r="R114" s="392"/>
      <c r="S114" s="392"/>
      <c r="T114" s="341"/>
    </row>
    <row r="115" spans="1:20" ht="184.5" customHeight="1">
      <c r="A115" s="407">
        <v>2</v>
      </c>
      <c r="B115" s="360" t="s">
        <v>1370</v>
      </c>
      <c r="C115" s="360" t="s">
        <v>1371</v>
      </c>
      <c r="D115" s="360" t="s">
        <v>1376</v>
      </c>
      <c r="E115" s="360" t="s">
        <v>1373</v>
      </c>
      <c r="F115" s="360" t="s">
        <v>1374</v>
      </c>
      <c r="G115" s="360">
        <v>30</v>
      </c>
      <c r="H115" s="360" t="s">
        <v>1368</v>
      </c>
      <c r="I115" s="360">
        <v>120</v>
      </c>
      <c r="J115" s="360" t="s">
        <v>1362</v>
      </c>
      <c r="K115" s="360">
        <v>1</v>
      </c>
      <c r="L115" s="360"/>
      <c r="M115" s="392"/>
      <c r="N115" s="392"/>
      <c r="O115" s="392"/>
      <c r="P115" s="392"/>
      <c r="Q115" s="392"/>
      <c r="R115" s="392"/>
      <c r="S115" s="392"/>
      <c r="T115" s="341"/>
    </row>
    <row r="116" spans="1:20" ht="39.75" customHeight="1">
      <c r="A116" s="352" t="s">
        <v>1202</v>
      </c>
      <c r="B116" s="612" t="s">
        <v>1207</v>
      </c>
      <c r="C116" s="612"/>
      <c r="D116" s="612"/>
      <c r="E116" s="612"/>
      <c r="F116" s="612"/>
      <c r="G116" s="612"/>
      <c r="H116" s="612"/>
      <c r="I116" s="612"/>
      <c r="J116" s="612"/>
      <c r="K116" s="612"/>
      <c r="L116" s="612"/>
      <c r="M116" s="353"/>
      <c r="N116" s="353"/>
      <c r="O116" s="353"/>
      <c r="P116" s="353"/>
      <c r="Q116" s="353"/>
      <c r="R116" s="353"/>
      <c r="S116" s="353"/>
      <c r="T116" s="341"/>
    </row>
    <row r="117" spans="1:20" ht="39" customHeight="1">
      <c r="A117" s="352" t="s">
        <v>187</v>
      </c>
      <c r="B117" s="612" t="s">
        <v>1377</v>
      </c>
      <c r="C117" s="612"/>
      <c r="D117" s="612"/>
      <c r="E117" s="612"/>
      <c r="F117" s="612"/>
      <c r="G117" s="612"/>
      <c r="H117" s="612"/>
      <c r="I117" s="612"/>
      <c r="J117" s="612"/>
      <c r="K117" s="612"/>
      <c r="L117" s="612"/>
      <c r="M117" s="353"/>
      <c r="N117" s="353"/>
      <c r="O117" s="353"/>
      <c r="P117" s="353"/>
      <c r="Q117" s="353"/>
      <c r="R117" s="353"/>
      <c r="S117" s="353"/>
      <c r="T117" s="341"/>
    </row>
    <row r="118" spans="1:20" ht="141.75" customHeight="1">
      <c r="A118" s="407">
        <v>1</v>
      </c>
      <c r="B118" s="407" t="s">
        <v>1352</v>
      </c>
      <c r="C118" s="360" t="s">
        <v>1353</v>
      </c>
      <c r="D118" s="360" t="s">
        <v>1766</v>
      </c>
      <c r="E118" s="360" t="s">
        <v>1355</v>
      </c>
      <c r="F118" s="360" t="s">
        <v>1356</v>
      </c>
      <c r="G118" s="360">
        <v>40</v>
      </c>
      <c r="H118" s="360" t="s">
        <v>1357</v>
      </c>
      <c r="I118" s="360">
        <v>300</v>
      </c>
      <c r="J118" s="360" t="s">
        <v>1362</v>
      </c>
      <c r="K118" s="360">
        <v>1</v>
      </c>
      <c r="L118" s="360"/>
      <c r="M118" s="392"/>
      <c r="N118" s="392"/>
      <c r="O118" s="392"/>
      <c r="P118" s="392"/>
      <c r="Q118" s="392"/>
      <c r="R118" s="392"/>
      <c r="S118" s="392"/>
      <c r="T118" s="341"/>
    </row>
    <row r="136" spans="5:19" ht="15">
      <c r="E136" s="277"/>
      <c r="J136" s="277"/>
      <c r="M136" s="393"/>
      <c r="N136" s="393"/>
      <c r="O136" s="393"/>
      <c r="P136" s="393"/>
      <c r="Q136" s="393"/>
      <c r="R136" s="393"/>
      <c r="S136" s="393"/>
    </row>
  </sheetData>
  <sheetProtection/>
  <mergeCells count="140">
    <mergeCell ref="I1:L1"/>
    <mergeCell ref="K54:K55"/>
    <mergeCell ref="K56:K57"/>
    <mergeCell ref="K58:K59"/>
    <mergeCell ref="L52:L53"/>
    <mergeCell ref="L54:L55"/>
    <mergeCell ref="L56:L57"/>
    <mergeCell ref="L58:L59"/>
    <mergeCell ref="I54:I55"/>
    <mergeCell ref="I56:I57"/>
    <mergeCell ref="I58:I59"/>
    <mergeCell ref="I52:I53"/>
    <mergeCell ref="J52:J53"/>
    <mergeCell ref="J54:J55"/>
    <mergeCell ref="J56:J57"/>
    <mergeCell ref="J58:J59"/>
    <mergeCell ref="G54:G55"/>
    <mergeCell ref="G56:G57"/>
    <mergeCell ref="G58:G59"/>
    <mergeCell ref="H52:H53"/>
    <mergeCell ref="H54:H55"/>
    <mergeCell ref="H56:H57"/>
    <mergeCell ref="H58:H59"/>
    <mergeCell ref="E58:E59"/>
    <mergeCell ref="E56:E57"/>
    <mergeCell ref="E52:E53"/>
    <mergeCell ref="E54:E55"/>
    <mergeCell ref="F52:F53"/>
    <mergeCell ref="F54:F55"/>
    <mergeCell ref="F56:F57"/>
    <mergeCell ref="F58:F59"/>
    <mergeCell ref="C56:C57"/>
    <mergeCell ref="C58:C59"/>
    <mergeCell ref="D52:D53"/>
    <mergeCell ref="D54:D55"/>
    <mergeCell ref="D56:D57"/>
    <mergeCell ref="D58:D59"/>
    <mergeCell ref="B106:L106"/>
    <mergeCell ref="B60:L60"/>
    <mergeCell ref="B61:L61"/>
    <mergeCell ref="B62:L62"/>
    <mergeCell ref="B52:B53"/>
    <mergeCell ref="B54:B55"/>
    <mergeCell ref="B56:B57"/>
    <mergeCell ref="B58:B59"/>
    <mergeCell ref="C52:C53"/>
    <mergeCell ref="C54:C55"/>
    <mergeCell ref="B117:L117"/>
    <mergeCell ref="B116:L116"/>
    <mergeCell ref="B81:L81"/>
    <mergeCell ref="B103:L103"/>
    <mergeCell ref="B113:L113"/>
    <mergeCell ref="A54:A55"/>
    <mergeCell ref="A56:A57"/>
    <mergeCell ref="A58:A59"/>
    <mergeCell ref="B86:L86"/>
    <mergeCell ref="A100:A102"/>
    <mergeCell ref="A52:A53"/>
    <mergeCell ref="B19:D19"/>
    <mergeCell ref="B8:L8"/>
    <mergeCell ref="B22:L22"/>
    <mergeCell ref="B23:L23"/>
    <mergeCell ref="B39:L39"/>
    <mergeCell ref="G52:G53"/>
    <mergeCell ref="K52:K53"/>
    <mergeCell ref="B50:L50"/>
    <mergeCell ref="D5:D6"/>
    <mergeCell ref="E5:F5"/>
    <mergeCell ref="B77:L77"/>
    <mergeCell ref="A5:A6"/>
    <mergeCell ref="B5:B6"/>
    <mergeCell ref="B85:L85"/>
    <mergeCell ref="J5:J6"/>
    <mergeCell ref="K5:K6"/>
    <mergeCell ref="L5:L6"/>
    <mergeCell ref="G5:H5"/>
    <mergeCell ref="I5:I6"/>
    <mergeCell ref="C5:C6"/>
    <mergeCell ref="B111:L111"/>
    <mergeCell ref="B112:L112"/>
    <mergeCell ref="B63:L63"/>
    <mergeCell ref="B109:L109"/>
    <mergeCell ref="J92:J95"/>
    <mergeCell ref="B88:B91"/>
    <mergeCell ref="C88:C91"/>
    <mergeCell ref="D88:D91"/>
    <mergeCell ref="A2:L2"/>
    <mergeCell ref="A3:L3"/>
    <mergeCell ref="A4:L4"/>
    <mergeCell ref="J88:J91"/>
    <mergeCell ref="B25:L25"/>
    <mergeCell ref="B29:L29"/>
    <mergeCell ref="B31:L31"/>
    <mergeCell ref="B87:L87"/>
    <mergeCell ref="E88:E91"/>
    <mergeCell ref="F88:F91"/>
    <mergeCell ref="G88:G91"/>
    <mergeCell ref="H88:H91"/>
    <mergeCell ref="I88:I91"/>
    <mergeCell ref="I97:I98"/>
    <mergeCell ref="L88:L91"/>
    <mergeCell ref="B92:B95"/>
    <mergeCell ref="C92:C95"/>
    <mergeCell ref="D92:D95"/>
    <mergeCell ref="E92:E95"/>
    <mergeCell ref="F92:F95"/>
    <mergeCell ref="G92:G95"/>
    <mergeCell ref="H92:H95"/>
    <mergeCell ref="I92:I95"/>
    <mergeCell ref="K88:K91"/>
    <mergeCell ref="L92:L95"/>
    <mergeCell ref="B96:L96"/>
    <mergeCell ref="B97:B98"/>
    <mergeCell ref="C97:C98"/>
    <mergeCell ref="D97:D98"/>
    <mergeCell ref="H97:H98"/>
    <mergeCell ref="E97:E98"/>
    <mergeCell ref="F97:F98"/>
    <mergeCell ref="G97:G98"/>
    <mergeCell ref="L97:L98"/>
    <mergeCell ref="B99:L99"/>
    <mergeCell ref="B100:B102"/>
    <mergeCell ref="C100:C102"/>
    <mergeCell ref="H100:H102"/>
    <mergeCell ref="F100:F102"/>
    <mergeCell ref="G100:G102"/>
    <mergeCell ref="K92:K95"/>
    <mergeCell ref="K97:K98"/>
    <mergeCell ref="K100:K102"/>
    <mergeCell ref="J97:J98"/>
    <mergeCell ref="B104:L104"/>
    <mergeCell ref="B74:L74"/>
    <mergeCell ref="A88:A91"/>
    <mergeCell ref="A92:A95"/>
    <mergeCell ref="A97:A98"/>
    <mergeCell ref="I100:I102"/>
    <mergeCell ref="J100:J102"/>
    <mergeCell ref="L100:L102"/>
    <mergeCell ref="D100:D102"/>
    <mergeCell ref="E100:E102"/>
  </mergeCells>
  <printOptions horizontalCentered="1"/>
  <pageMargins left="0.25" right="0.25" top="0.5" bottom="0.011811024"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admingoodm</cp:lastModifiedBy>
  <cp:lastPrinted>2018-11-15T02:31:35Z</cp:lastPrinted>
  <dcterms:created xsi:type="dcterms:W3CDTF">2015-08-31T03:56:07Z</dcterms:created>
  <dcterms:modified xsi:type="dcterms:W3CDTF">2018-11-15T02:48:43Z</dcterms:modified>
  <cp:category/>
  <cp:version/>
  <cp:contentType/>
  <cp:contentStatus/>
</cp:coreProperties>
</file>